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申請書(ビジネスマッチング)" sheetId="1" r:id="rId1"/>
    <sheet name="経費明細表" sheetId="2" r:id="rId2"/>
  </sheets>
  <definedNames>
    <definedName name="_xlnm.Print_Area" localSheetId="1">'経費明細表'!$A$1:$G$38</definedName>
    <definedName name="_xlnm.Print_Area" localSheetId="0">'申請書(ビジネスマッチング)'!$A$1:$AD$40</definedName>
  </definedNames>
  <calcPr fullCalcOnLoad="1"/>
</workbook>
</file>

<file path=xl/comments2.xml><?xml version="1.0" encoding="utf-8"?>
<comments xmlns="http://schemas.openxmlformats.org/spreadsheetml/2006/main">
  <authors>
    <author>Windows ユーザー</author>
  </authors>
  <commentList>
    <comment ref="A2" authorId="0">
      <text>
        <r>
          <rPr>
            <sz val="20"/>
            <color indexed="10"/>
            <rFont val="MS P ゴシック"/>
            <family val="3"/>
          </rPr>
          <t>黄色部分を記載してください。</t>
        </r>
      </text>
    </comment>
  </commentList>
</comments>
</file>

<file path=xl/sharedStrings.xml><?xml version="1.0" encoding="utf-8"?>
<sst xmlns="http://schemas.openxmlformats.org/spreadsheetml/2006/main" count="89" uniqueCount="77">
  <si>
    <t>合　　　　計</t>
  </si>
  <si>
    <t>支　　　　　　　出</t>
  </si>
  <si>
    <t>対象経費の内容</t>
  </si>
  <si>
    <t>小　計</t>
  </si>
  <si>
    <t>記</t>
  </si>
  <si>
    <t>円</t>
  </si>
  <si>
    <t>（１）経費配分内訳</t>
  </si>
  <si>
    <t>（単位：円）</t>
  </si>
  <si>
    <t>補助金交付額</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</si>
  <si>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</si>
  <si>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</si>
  <si>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</si>
  <si>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</si>
  <si>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</si>
  <si>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</si>
  <si>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</si>
  <si>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</si>
  <si>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</si>
  <si>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</si>
  <si>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</si>
  <si>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</si>
  <si>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</si>
  <si>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</si>
  <si>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</si>
  <si>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</si>
  <si>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</si>
  <si>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</si>
  <si>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</si>
  <si>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</si>
  <si>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</si>
  <si>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</si>
  <si>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（２）資金調達内訳</t>
  </si>
  <si>
    <t>（注3）「補助金交付額」は、「補助対象経費」に補助率（1/2）を乗じた金額を記入すること。
　　　　（千円未満切り捨て。上限は50万円）</t>
  </si>
  <si>
    <t>※千円未満切り捨て</t>
  </si>
  <si>
    <t>補助金</t>
  </si>
  <si>
    <t>（３）上記（２）の補助金の手当て方法</t>
  </si>
  <si>
    <t>※（３）上記（２）の補助金の手当て方法の補助金相当額の合計と（２）資金調達内訳の補助金額が一致すること。</t>
  </si>
  <si>
    <t>（補助対象経費</t>
  </si>
  <si>
    <t>〒</t>
  </si>
  <si>
    <t>経費内訳</t>
  </si>
  <si>
    <t>　事業所名</t>
  </si>
  <si>
    <t>岡崎ものづくり支援補助金交付要綱に基づき、関係書類を添えて申請します。</t>
  </si>
  <si>
    <t>１　登録サービス名</t>
  </si>
  <si>
    <t xml:space="preserve">サービス利用
基本料金
</t>
  </si>
  <si>
    <t>オプション料金</t>
  </si>
  <si>
    <t>資金調達先</t>
  </si>
  <si>
    <t>４　補助対象事業者の確認(当てはまる場合はレ点を入れてください。)</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</si>
  <si>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</si>
  <si>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</si>
  <si>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</si>
  <si>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</si>
  <si>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</si>
  <si>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</si>
  <si>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</si>
  <si>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</si>
  <si>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</si>
  <si>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経費明細表(ビジネスマッチング事業)</t>
  </si>
  <si>
    <t>会社名：</t>
  </si>
  <si>
    <t>補助対象経費区分</t>
  </si>
  <si>
    <r>
      <t>令和</t>
    </r>
    <r>
      <rPr>
        <b/>
        <sz val="12"/>
        <color indexed="10"/>
        <rFont val="ＭＳ Ｐゴシック"/>
        <family val="3"/>
      </rPr>
      <t>〇</t>
    </r>
    <r>
      <rPr>
        <sz val="12"/>
        <rFont val="ＭＳ Ｐゴシック"/>
        <family val="3"/>
      </rPr>
      <t>年</t>
    </r>
    <r>
      <rPr>
        <b/>
        <sz val="12"/>
        <color indexed="10"/>
        <rFont val="ＭＳ Ｐゴシック"/>
        <family val="3"/>
      </rPr>
      <t>〇</t>
    </r>
    <r>
      <rPr>
        <sz val="12"/>
        <rFont val="ＭＳ Ｐゴシック"/>
        <family val="3"/>
      </rPr>
      <t>月</t>
    </r>
    <r>
      <rPr>
        <b/>
        <sz val="12"/>
        <color indexed="10"/>
        <rFont val="ＭＳ Ｐゴシック"/>
        <family val="3"/>
      </rPr>
      <t>〇</t>
    </r>
    <r>
      <rPr>
        <sz val="12"/>
        <rFont val="ＭＳ Ｐゴシック"/>
        <family val="3"/>
      </rPr>
      <t>日</t>
    </r>
  </si>
  <si>
    <t>444-0034</t>
  </si>
  <si>
    <t>岡崎市十王町２丁目９番地</t>
  </si>
  <si>
    <t>岡崎市役所株式会社</t>
  </si>
  <si>
    <t>代表取締役</t>
  </si>
  <si>
    <t>岡崎　太郎</t>
  </si>
  <si>
    <t>☑</t>
  </si>
  <si>
    <r>
      <t>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t>
    </r>
    <r>
      <rPr>
        <b/>
        <sz val="12"/>
        <color indexed="10"/>
        <rFont val="ＭＳ Ｐゴシック"/>
        <family val="3"/>
      </rPr>
      <t>▼</t>
    </r>
    <r>
      <rPr>
        <sz val="12"/>
        <rFont val="ＭＳ Ｐゴシック"/>
        <family val="3"/>
      </rPr>
      <t>日</t>
    </r>
  </si>
  <si>
    <t>岡崎市役所株式会社</t>
  </si>
  <si>
    <t>登録料</t>
  </si>
  <si>
    <t>伴走支援</t>
  </si>
  <si>
    <t>マッチング支援</t>
  </si>
  <si>
    <t>300円(月額)×12ヵ月×1.1(税)＝3,960円</t>
  </si>
  <si>
    <t>15,000円(月額)×12ヵ月×1.1(税)＝198,000円</t>
  </si>
  <si>
    <t>30,000円(月額)×12ヵ月×1.1(税)＝396,000円</t>
  </si>
  <si>
    <t>プラットフォーム△◇　新規事業創出に係る伴走支援</t>
  </si>
  <si>
    <t>岡崎ものづくり支援補助金交付申請書(ビジネスマッチング事業)</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</si>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</sst>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0">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24"/>
      <name val="ＭＳ Ｐゴシック"/>
      <family val="3"/>
    </font>
    <font>
      <sz val="20"/>
      <color indexed="10"/>
      <name val="MS P ゴシック"/>
      <family val="3"/>
    </font>
    <font>
      <b/>
      <sz val="12"/>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181"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horizontal="left" vertical="center" shrinkToFit="1"/>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Alignment="1">
      <alignment horizontal="left" vertical="top"/>
    </xf>
    <xf numFmtId="0" fontId="2" fillId="0" borderId="0" xfId="0" applyFont="1" applyFill="1" applyBorder="1" applyAlignment="1">
      <alignment vertical="center" textRotation="255"/>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shrinkToFit="1"/>
    </xf>
    <xf numFmtId="181" fontId="2" fillId="0" borderId="0" xfId="0" applyNumberFormat="1" applyFont="1" applyFill="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vertical="center" textRotation="255"/>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181" fontId="2" fillId="0" borderId="13" xfId="0" applyNumberFormat="1" applyFont="1" applyBorder="1" applyAlignment="1">
      <alignment horizontal="center"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33" borderId="13" xfId="0" applyFont="1" applyFill="1" applyBorder="1" applyAlignment="1">
      <alignment vertical="center" shrinkToFit="1"/>
    </xf>
    <xf numFmtId="0" fontId="2" fillId="0" borderId="14" xfId="0" applyFont="1" applyBorder="1" applyAlignment="1">
      <alignment horizontal="left" vertical="center"/>
    </xf>
    <xf numFmtId="0" fontId="2" fillId="0" borderId="15" xfId="0" applyFont="1" applyBorder="1" applyAlignment="1">
      <alignment horizontal="center" vertical="center" shrinkToFit="1"/>
    </xf>
    <xf numFmtId="181" fontId="2" fillId="0" borderId="15" xfId="0" applyNumberFormat="1"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xf>
    <xf numFmtId="181" fontId="2" fillId="0" borderId="15" xfId="0" applyNumberFormat="1" applyFont="1" applyBorder="1" applyAlignment="1">
      <alignment vertical="center"/>
    </xf>
    <xf numFmtId="176" fontId="2" fillId="0" borderId="15" xfId="0" applyNumberFormat="1"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top" wrapText="1"/>
    </xf>
    <xf numFmtId="0" fontId="2" fillId="0" borderId="0" xfId="0" applyFont="1" applyAlignment="1">
      <alignment horizontal="left" vertical="top" wrapText="1"/>
    </xf>
    <xf numFmtId="176" fontId="2" fillId="0" borderId="0" xfId="0" applyNumberFormat="1" applyFont="1" applyAlignment="1">
      <alignment horizontal="right" vertical="center" shrinkToFit="1"/>
    </xf>
    <xf numFmtId="0" fontId="2" fillId="0" borderId="0" xfId="0" applyFont="1" applyBorder="1" applyAlignment="1">
      <alignment vertical="center" textRotation="255"/>
    </xf>
    <xf numFmtId="0" fontId="2" fillId="0" borderId="13" xfId="0" applyFont="1" applyBorder="1" applyAlignment="1">
      <alignment horizontal="center" vertical="center"/>
    </xf>
    <xf numFmtId="0" fontId="2" fillId="33" borderId="13" xfId="0" applyFont="1" applyFill="1" applyBorder="1" applyAlignment="1">
      <alignment vertical="center"/>
    </xf>
    <xf numFmtId="0" fontId="2" fillId="0" borderId="13" xfId="0" applyFont="1" applyBorder="1" applyAlignment="1">
      <alignment horizontal="left" vertical="center"/>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0" fillId="0" borderId="0" xfId="0" applyNumberFormat="1" applyFont="1" applyBorder="1" applyAlignment="1">
      <alignment vertical="center" wrapText="1"/>
    </xf>
    <xf numFmtId="0" fontId="48" fillId="0" borderId="17" xfId="0" applyFont="1" applyBorder="1" applyAlignment="1">
      <alignment vertical="center"/>
    </xf>
    <xf numFmtId="0" fontId="48" fillId="0" borderId="0" xfId="0" applyFont="1" applyAlignment="1">
      <alignment vertical="center"/>
    </xf>
    <xf numFmtId="0" fontId="48" fillId="33" borderId="0" xfId="0" applyFont="1" applyFill="1" applyAlignment="1">
      <alignment vertical="center"/>
    </xf>
    <xf numFmtId="0" fontId="48" fillId="33" borderId="13"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48" fillId="33" borderId="13" xfId="0" applyFont="1" applyFill="1" applyBorder="1" applyAlignment="1">
      <alignment vertical="center" shrinkToFit="1"/>
    </xf>
    <xf numFmtId="181" fontId="48" fillId="33" borderId="13" xfId="0" applyNumberFormat="1" applyFont="1" applyFill="1" applyBorder="1" applyAlignment="1">
      <alignment horizontal="right" vertical="center"/>
    </xf>
    <xf numFmtId="0" fontId="48" fillId="33" borderId="13" xfId="0" applyFont="1" applyFill="1" applyBorder="1" applyAlignment="1">
      <alignment horizontal="left" vertical="center"/>
    </xf>
    <xf numFmtId="0" fontId="48" fillId="33" borderId="13" xfId="0" applyFont="1" applyFill="1" applyBorder="1" applyAlignment="1">
      <alignment horizontal="left" vertical="center" wrapText="1"/>
    </xf>
    <xf numFmtId="0" fontId="48" fillId="0" borderId="0" xfId="0" applyFont="1" applyAlignment="1">
      <alignment vertical="top"/>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48" fillId="0" borderId="18" xfId="0" applyFont="1" applyBorder="1" applyAlignment="1">
      <alignment horizontal="left" vertical="center"/>
    </xf>
    <xf numFmtId="0" fontId="48" fillId="0" borderId="17" xfId="0" applyFont="1" applyBorder="1" applyAlignment="1">
      <alignment horizontal="left" vertical="center"/>
    </xf>
    <xf numFmtId="0" fontId="48" fillId="0" borderId="10" xfId="0" applyFont="1" applyBorder="1" applyAlignment="1">
      <alignment horizontal="left" vertical="center" wrapText="1"/>
    </xf>
    <xf numFmtId="176" fontId="3" fillId="0" borderId="0" xfId="0" applyNumberFormat="1"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8" fillId="0" borderId="0" xfId="0" applyFont="1" applyBorder="1" applyAlignment="1">
      <alignment horizontal="left" vertical="center"/>
    </xf>
    <xf numFmtId="0" fontId="2" fillId="0" borderId="0" xfId="0" applyFont="1" applyAlignment="1">
      <alignment horizontal="right" vertical="center" wrapText="1"/>
    </xf>
    <xf numFmtId="0" fontId="5" fillId="0" borderId="0" xfId="0" applyFont="1" applyAlignment="1">
      <alignment horizontal="center" vertical="center"/>
    </xf>
    <xf numFmtId="0" fontId="4" fillId="0" borderId="19" xfId="0" applyNumberFormat="1" applyFont="1" applyBorder="1" applyAlignment="1">
      <alignment horizontal="lef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0" xfId="0" applyFont="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0" applyFont="1" applyAlignment="1">
      <alignment horizontal="left" vertical="center" wrapText="1"/>
    </xf>
    <xf numFmtId="176" fontId="2" fillId="0" borderId="25"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2" fillId="0" borderId="25"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48" fillId="33" borderId="25" xfId="0" applyNumberFormat="1" applyFont="1" applyFill="1" applyBorder="1" applyAlignment="1">
      <alignment horizontal="right" vertical="center"/>
    </xf>
    <xf numFmtId="176" fontId="48" fillId="33" borderId="12" xfId="0" applyNumberFormat="1" applyFont="1" applyFill="1" applyBorder="1" applyAlignment="1">
      <alignment horizontal="right" vertical="center"/>
    </xf>
    <xf numFmtId="181" fontId="2" fillId="0" borderId="25" xfId="0" applyNumberFormat="1" applyFont="1" applyBorder="1" applyAlignment="1">
      <alignment horizontal="right" vertical="center"/>
    </xf>
    <xf numFmtId="181" fontId="2" fillId="0" borderId="1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152400</xdr:rowOff>
    </xdr:from>
    <xdr:to>
      <xdr:col>5</xdr:col>
      <xdr:colOff>104775</xdr:colOff>
      <xdr:row>2</xdr:row>
      <xdr:rowOff>57150</xdr:rowOff>
    </xdr:to>
    <xdr:sp>
      <xdr:nvSpPr>
        <xdr:cNvPr id="1" name="テキスト ボックス 1"/>
        <xdr:cNvSpPr txBox="1">
          <a:spLocks noChangeArrowheads="1"/>
        </xdr:cNvSpPr>
      </xdr:nvSpPr>
      <xdr:spPr>
        <a:xfrm>
          <a:off x="171450" y="152400"/>
          <a:ext cx="1123950" cy="40005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142875</xdr:rowOff>
    </xdr:from>
    <xdr:to>
      <xdr:col>1</xdr:col>
      <xdr:colOff>1171575</xdr:colOff>
      <xdr:row>1</xdr:row>
      <xdr:rowOff>47625</xdr:rowOff>
    </xdr:to>
    <xdr:sp>
      <xdr:nvSpPr>
        <xdr:cNvPr id="1" name="テキスト ボックス 1"/>
        <xdr:cNvSpPr txBox="1">
          <a:spLocks noChangeArrowheads="1"/>
        </xdr:cNvSpPr>
      </xdr:nvSpPr>
      <xdr:spPr>
        <a:xfrm>
          <a:off x="190500" y="142875"/>
          <a:ext cx="1257300" cy="42862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2:AD40"/>
  <sheetViews>
    <sheetView tabSelected="1" view="pageBreakPreview" zoomScaleSheetLayoutView="100" workbookViewId="0" topLeftCell="A25">
      <selection activeCell="AB36" sqref="AB36"/>
    </sheetView>
  </sheetViews>
  <sheetFormatPr defaultColWidth="3.125" defaultRowHeight="19.5" customHeight="1"/>
  <cols>
    <col min="1" max="16384" width="3.125" style="1" customWidth="1"/>
  </cols>
  <sheetData>
    <row r="2" spans="17:29" ht="19.5" customHeight="1">
      <c r="Q2" s="14"/>
      <c r="R2" s="14"/>
      <c r="S2" s="14"/>
      <c r="T2" s="14"/>
      <c r="U2" s="14"/>
      <c r="V2" s="14"/>
      <c r="W2" s="14"/>
      <c r="X2" s="14"/>
      <c r="Y2" s="14"/>
      <c r="Z2" s="14"/>
      <c r="AA2" s="14"/>
      <c r="AB2" s="14"/>
      <c r="AC2" s="14"/>
    </row>
    <row r="4" spans="2:29" ht="19.5" customHeight="1">
      <c r="B4" s="72" t="s">
        <v>75</v>
      </c>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6" spans="18:28" ht="19.5" customHeight="1">
      <c r="R6" s="74" t="s">
        <v>59</v>
      </c>
      <c r="S6" s="74"/>
      <c r="T6" s="74"/>
      <c r="U6" s="74"/>
      <c r="V6" s="74"/>
      <c r="W6" s="74"/>
      <c r="X6" s="74"/>
      <c r="Y6" s="74"/>
      <c r="Z6" s="74"/>
      <c r="AA6" s="74"/>
      <c r="AB6" s="7"/>
    </row>
    <row r="8" ht="19.5" customHeight="1">
      <c r="C8" s="1" t="s">
        <v>24</v>
      </c>
    </row>
    <row r="10" spans="13:21" ht="19.5" customHeight="1">
      <c r="M10" s="8" t="s">
        <v>26</v>
      </c>
      <c r="O10" s="8"/>
      <c r="P10" s="8"/>
      <c r="Q10" s="1" t="s">
        <v>38</v>
      </c>
      <c r="R10" s="73" t="s">
        <v>60</v>
      </c>
      <c r="S10" s="73"/>
      <c r="T10" s="73"/>
      <c r="U10" s="73"/>
    </row>
    <row r="11" spans="13:28" ht="19.5" customHeight="1">
      <c r="M11" s="8" t="s">
        <v>27</v>
      </c>
      <c r="O11" s="8"/>
      <c r="P11" s="8"/>
      <c r="Q11" s="67" t="s">
        <v>61</v>
      </c>
      <c r="R11" s="67"/>
      <c r="S11" s="67"/>
      <c r="T11" s="67"/>
      <c r="U11" s="67"/>
      <c r="V11" s="67"/>
      <c r="W11" s="67"/>
      <c r="X11" s="67"/>
      <c r="Y11" s="67"/>
      <c r="Z11" s="67"/>
      <c r="AA11" s="67"/>
      <c r="AB11" s="67"/>
    </row>
    <row r="12" spans="13:28" ht="19.5" customHeight="1">
      <c r="M12" s="8" t="s">
        <v>40</v>
      </c>
      <c r="O12" s="8"/>
      <c r="P12" s="8"/>
      <c r="Q12" s="68" t="s">
        <v>62</v>
      </c>
      <c r="R12" s="68"/>
      <c r="S12" s="68"/>
      <c r="T12" s="68"/>
      <c r="U12" s="68"/>
      <c r="V12" s="68"/>
      <c r="W12" s="68"/>
      <c r="X12" s="68"/>
      <c r="Y12" s="68"/>
      <c r="Z12" s="68"/>
      <c r="AA12" s="68"/>
      <c r="AB12" s="68"/>
    </row>
    <row r="13" spans="13:28" ht="19.5" customHeight="1">
      <c r="M13" s="8" t="s">
        <v>28</v>
      </c>
      <c r="O13" s="8"/>
      <c r="P13" s="8"/>
      <c r="Q13" s="68" t="s">
        <v>63</v>
      </c>
      <c r="R13" s="68"/>
      <c r="S13" s="68"/>
      <c r="T13" s="68"/>
      <c r="U13" s="68"/>
      <c r="V13" s="68"/>
      <c r="W13" s="68"/>
      <c r="X13" s="68"/>
      <c r="Y13" s="68"/>
      <c r="Z13" s="68"/>
      <c r="AA13" s="68"/>
      <c r="AB13" s="68"/>
    </row>
    <row r="14" spans="13:28" ht="19.5" customHeight="1">
      <c r="M14" s="8" t="s">
        <v>29</v>
      </c>
      <c r="O14" s="8"/>
      <c r="P14" s="8"/>
      <c r="Q14" s="68" t="s">
        <v>64</v>
      </c>
      <c r="R14" s="68"/>
      <c r="S14" s="68"/>
      <c r="T14" s="68"/>
      <c r="U14" s="68"/>
      <c r="V14" s="68"/>
      <c r="W14" s="68"/>
      <c r="X14" s="68"/>
      <c r="Y14" s="68"/>
      <c r="Z14" s="68"/>
      <c r="AA14" s="52"/>
      <c r="AB14" s="52"/>
    </row>
    <row r="15" spans="19:27" ht="19.5" customHeight="1">
      <c r="S15" s="5"/>
      <c r="T15" s="5"/>
      <c r="U15" s="5"/>
      <c r="V15" s="5"/>
      <c r="W15" s="5"/>
      <c r="X15" s="5"/>
      <c r="Y15" s="5"/>
      <c r="Z15" s="5"/>
      <c r="AA15" s="5"/>
    </row>
    <row r="16" spans="3:28" ht="19.5" customHeight="1">
      <c r="C16" s="65" t="s">
        <v>41</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row>
    <row r="18" spans="3:28" ht="19.5" customHeight="1">
      <c r="C18" s="71" t="s">
        <v>4</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row>
    <row r="20" spans="3:29" ht="19.5" customHeight="1">
      <c r="C20" s="12" t="s">
        <v>42</v>
      </c>
      <c r="D20" s="12"/>
      <c r="E20" s="12"/>
      <c r="F20" s="12"/>
      <c r="G20" s="12"/>
      <c r="H20" s="13"/>
      <c r="I20" s="14"/>
      <c r="J20" s="69" t="s">
        <v>74</v>
      </c>
      <c r="K20" s="69"/>
      <c r="L20" s="69"/>
      <c r="M20" s="69"/>
      <c r="N20" s="69"/>
      <c r="O20" s="69"/>
      <c r="P20" s="69"/>
      <c r="Q20" s="69"/>
      <c r="R20" s="69"/>
      <c r="S20" s="69"/>
      <c r="T20" s="69"/>
      <c r="U20" s="69"/>
      <c r="V20" s="69"/>
      <c r="W20" s="69"/>
      <c r="X20" s="69"/>
      <c r="Y20" s="69"/>
      <c r="Z20" s="69"/>
      <c r="AA20" s="69"/>
      <c r="AB20" s="69"/>
      <c r="AC20" s="8"/>
    </row>
    <row r="21" spans="8:27" ht="22.5" customHeight="1">
      <c r="H21" s="15"/>
      <c r="I21" s="15"/>
      <c r="J21" s="15"/>
      <c r="K21" s="15"/>
      <c r="L21" s="15"/>
      <c r="M21" s="15"/>
      <c r="N21" s="15"/>
      <c r="O21" s="15"/>
      <c r="P21" s="15"/>
      <c r="Q21" s="15"/>
      <c r="R21" s="15"/>
      <c r="S21" s="15"/>
      <c r="T21" s="15"/>
      <c r="U21" s="15"/>
      <c r="V21" s="15"/>
      <c r="W21" s="15"/>
      <c r="X21" s="15"/>
      <c r="Y21" s="15"/>
      <c r="Z21" s="15"/>
      <c r="AA21" s="15"/>
    </row>
    <row r="22" ht="19.5" customHeight="1">
      <c r="C22" s="1" t="s">
        <v>18</v>
      </c>
    </row>
    <row r="24" spans="4:20" ht="19.5" customHeight="1">
      <c r="D24" s="1" t="s">
        <v>19</v>
      </c>
      <c r="K24" s="70">
        <f>'経費明細表'!E15</f>
        <v>298000</v>
      </c>
      <c r="L24" s="70"/>
      <c r="M24" s="70"/>
      <c r="N24" s="70"/>
      <c r="O24" s="70"/>
      <c r="P24" s="70"/>
      <c r="Q24" s="70"/>
      <c r="R24" s="1" t="s">
        <v>5</v>
      </c>
      <c r="T24" s="1" t="s">
        <v>33</v>
      </c>
    </row>
    <row r="25" spans="11:17" ht="19.5" customHeight="1">
      <c r="K25" s="16"/>
      <c r="L25" s="16"/>
      <c r="M25" s="16"/>
      <c r="N25" s="16"/>
      <c r="O25" s="16"/>
      <c r="P25" s="16"/>
      <c r="Q25" s="16"/>
    </row>
    <row r="26" spans="5:18" ht="19.5" customHeight="1">
      <c r="E26" s="1" t="s">
        <v>37</v>
      </c>
      <c r="K26" s="70">
        <f>'経費明細表'!D15</f>
        <v>597960</v>
      </c>
      <c r="L26" s="70"/>
      <c r="M26" s="70"/>
      <c r="N26" s="70"/>
      <c r="O26" s="70"/>
      <c r="P26" s="70"/>
      <c r="Q26" s="70"/>
      <c r="R26" s="17" t="s">
        <v>21</v>
      </c>
    </row>
    <row r="28" ht="19.5" customHeight="1">
      <c r="C28" s="1" t="s">
        <v>20</v>
      </c>
    </row>
    <row r="30" spans="2:11" ht="19.5" customHeight="1">
      <c r="B30" s="66" t="s">
        <v>66</v>
      </c>
      <c r="C30" s="66"/>
      <c r="D30" s="66"/>
      <c r="E30" s="66"/>
      <c r="F30" s="66"/>
      <c r="G30" s="66"/>
      <c r="H30" s="66"/>
      <c r="I30" s="66"/>
      <c r="J30" s="66"/>
      <c r="K30" s="66"/>
    </row>
    <row r="32" ht="19.5" customHeight="1">
      <c r="C32" s="1" t="s">
        <v>46</v>
      </c>
    </row>
    <row r="33" ht="19.5" customHeight="1">
      <c r="C33" s="1" t="s">
        <v>47</v>
      </c>
    </row>
    <row r="34" spans="3:30" ht="34.5" customHeight="1">
      <c r="C34" s="61" t="s">
        <v>65</v>
      </c>
      <c r="D34" s="63" t="s">
        <v>76</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2"/>
    </row>
    <row r="35" spans="3:4" ht="19.5" customHeight="1">
      <c r="C35" s="53" t="s">
        <v>65</v>
      </c>
      <c r="D35" s="18" t="s">
        <v>48</v>
      </c>
    </row>
    <row r="36" spans="3:4" ht="19.5" customHeight="1">
      <c r="C36" s="53" t="s">
        <v>65</v>
      </c>
      <c r="D36" s="18" t="s">
        <v>49</v>
      </c>
    </row>
    <row r="37" spans="4:29" ht="44.25" customHeight="1">
      <c r="D37" s="19" t="s">
        <v>50</v>
      </c>
      <c r="E37" s="63" t="s">
        <v>51</v>
      </c>
      <c r="F37" s="63"/>
      <c r="G37" s="63"/>
      <c r="H37" s="63"/>
      <c r="I37" s="63"/>
      <c r="J37" s="63"/>
      <c r="K37" s="63"/>
      <c r="L37" s="63"/>
      <c r="M37" s="63"/>
      <c r="N37" s="63"/>
      <c r="O37" s="63"/>
      <c r="P37" s="63"/>
      <c r="Q37" s="63"/>
      <c r="R37" s="63"/>
      <c r="S37" s="63"/>
      <c r="T37" s="63"/>
      <c r="U37" s="63"/>
      <c r="V37" s="63"/>
      <c r="W37" s="63"/>
      <c r="X37" s="63"/>
      <c r="Y37" s="63"/>
      <c r="Z37" s="63"/>
      <c r="AA37" s="63"/>
      <c r="AB37" s="63"/>
      <c r="AC37" s="63"/>
    </row>
    <row r="38" spans="4:29" ht="19.5" customHeight="1">
      <c r="D38" s="1" t="s">
        <v>52</v>
      </c>
      <c r="E38" s="64" t="s">
        <v>53</v>
      </c>
      <c r="F38" s="64"/>
      <c r="G38" s="64"/>
      <c r="H38" s="64"/>
      <c r="I38" s="64"/>
      <c r="J38" s="64"/>
      <c r="K38" s="64"/>
      <c r="L38" s="64"/>
      <c r="M38" s="64"/>
      <c r="N38" s="64"/>
      <c r="O38" s="64"/>
      <c r="P38" s="64"/>
      <c r="Q38" s="64"/>
      <c r="R38" s="64"/>
      <c r="S38" s="64"/>
      <c r="T38" s="64"/>
      <c r="U38" s="64"/>
      <c r="V38" s="64"/>
      <c r="W38" s="64"/>
      <c r="X38" s="64"/>
      <c r="Y38" s="64"/>
      <c r="Z38" s="64"/>
      <c r="AA38" s="64"/>
      <c r="AB38" s="64"/>
      <c r="AC38" s="64"/>
    </row>
    <row r="39" spans="4:29" ht="30.75" customHeight="1">
      <c r="D39" s="20" t="s">
        <v>54</v>
      </c>
      <c r="E39" s="65" t="s">
        <v>55</v>
      </c>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4:29" ht="24" customHeight="1">
      <c r="D40" s="2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sheetData>
  <sheetProtection/>
  <mergeCells count="17">
    <mergeCell ref="C16:AB16"/>
    <mergeCell ref="C18:AB18"/>
    <mergeCell ref="K26:Q26"/>
    <mergeCell ref="Q14:Z14"/>
    <mergeCell ref="B4:AC4"/>
    <mergeCell ref="R10:U10"/>
    <mergeCell ref="R6:AA6"/>
    <mergeCell ref="E37:AC37"/>
    <mergeCell ref="E38:AC38"/>
    <mergeCell ref="E39:AC39"/>
    <mergeCell ref="B30:K30"/>
    <mergeCell ref="D34:AC34"/>
    <mergeCell ref="Q11:AB11"/>
    <mergeCell ref="Q12:AB12"/>
    <mergeCell ref="Q13:AB13"/>
    <mergeCell ref="J20:AB20"/>
    <mergeCell ref="K24:Q24"/>
  </mergeCells>
  <printOptions/>
  <pageMargins left="0.7874015748031497" right="0.5905511811023623" top="0.7874015748031497" bottom="0.3937007874015748" header="0" footer="0"/>
  <pageSetup fitToHeight="0" fitToWidth="1" horizontalDpi="600" verticalDpi="600" orientation="portrait" paperSize="9" scale="95" r:id="rId2"/>
  <colBreaks count="1" manualBreakCount="1">
    <brk id="43" max="65535" man="1"/>
  </colBreaks>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K36"/>
  <sheetViews>
    <sheetView view="pageBreakPreview" zoomScale="118" zoomScaleSheetLayoutView="118" zoomScalePageLayoutView="0" workbookViewId="0" topLeftCell="A1">
      <selection activeCell="C3" sqref="C3"/>
    </sheetView>
  </sheetViews>
  <sheetFormatPr defaultColWidth="9.00390625" defaultRowHeight="19.5" customHeight="1"/>
  <cols>
    <col min="1" max="1" width="3.625" style="1" customWidth="1"/>
    <col min="2" max="2" width="19.25390625" style="1" customWidth="1"/>
    <col min="3" max="3" width="26.00390625" style="2" customWidth="1"/>
    <col min="4" max="4" width="13.625" style="3" customWidth="1"/>
    <col min="5" max="5" width="44.375" style="5" customWidth="1"/>
    <col min="6" max="6" width="1.625" style="4" customWidth="1"/>
    <col min="7" max="7" width="2.00390625" style="1" customWidth="1"/>
    <col min="8" max="16384" width="9.00390625" style="1" customWidth="1"/>
  </cols>
  <sheetData>
    <row r="1" ht="41.25" customHeight="1"/>
    <row r="2" spans="1:7" ht="39" customHeight="1">
      <c r="A2" s="75" t="s">
        <v>56</v>
      </c>
      <c r="B2" s="75"/>
      <c r="C2" s="75"/>
      <c r="D2" s="75"/>
      <c r="E2" s="75"/>
      <c r="F2" s="75"/>
      <c r="G2" s="75"/>
    </row>
    <row r="3" spans="4:5" ht="19.5" customHeight="1">
      <c r="D3" s="3" t="s">
        <v>57</v>
      </c>
      <c r="E3" s="54" t="s">
        <v>67</v>
      </c>
    </row>
    <row r="4" spans="1:6" ht="19.5" customHeight="1">
      <c r="A4" s="21"/>
      <c r="B4" s="22" t="s">
        <v>6</v>
      </c>
      <c r="C4" s="23"/>
      <c r="D4" s="24"/>
      <c r="E4" s="25" t="s">
        <v>7</v>
      </c>
      <c r="F4" s="8"/>
    </row>
    <row r="5" spans="1:7" ht="19.5" customHeight="1">
      <c r="A5" s="26" t="s">
        <v>1</v>
      </c>
      <c r="B5" s="27" t="s">
        <v>58</v>
      </c>
      <c r="C5" s="28" t="s">
        <v>2</v>
      </c>
      <c r="D5" s="29" t="s">
        <v>23</v>
      </c>
      <c r="E5" s="46" t="s">
        <v>39</v>
      </c>
      <c r="F5" s="31"/>
      <c r="G5" s="18"/>
    </row>
    <row r="6" spans="1:7" ht="19.5" customHeight="1">
      <c r="A6" s="26"/>
      <c r="B6" s="77" t="s">
        <v>43</v>
      </c>
      <c r="C6" s="55" t="s">
        <v>68</v>
      </c>
      <c r="D6" s="58">
        <v>3960</v>
      </c>
      <c r="E6" s="60" t="s">
        <v>71</v>
      </c>
      <c r="F6" s="33"/>
      <c r="G6" s="18"/>
    </row>
    <row r="7" spans="1:8" ht="19.5" customHeight="1">
      <c r="A7" s="26"/>
      <c r="B7" s="78"/>
      <c r="C7" s="56"/>
      <c r="D7" s="58"/>
      <c r="E7" s="59"/>
      <c r="F7" s="9"/>
      <c r="G7" s="18"/>
      <c r="H7" s="18"/>
    </row>
    <row r="8" spans="1:8" ht="19.5" customHeight="1">
      <c r="A8" s="26"/>
      <c r="B8" s="78"/>
      <c r="C8" s="56"/>
      <c r="D8" s="58"/>
      <c r="E8" s="59"/>
      <c r="F8" s="9"/>
      <c r="G8" s="18"/>
      <c r="H8" s="18"/>
    </row>
    <row r="9" spans="1:8" ht="19.5" customHeight="1">
      <c r="A9" s="26"/>
      <c r="B9" s="79"/>
      <c r="C9" s="34" t="s">
        <v>3</v>
      </c>
      <c r="D9" s="35">
        <f>SUM(D6:D8)</f>
        <v>3960</v>
      </c>
      <c r="E9" s="36"/>
      <c r="F9" s="8"/>
      <c r="G9" s="18"/>
      <c r="H9" s="18"/>
    </row>
    <row r="10" spans="1:8" ht="33" customHeight="1">
      <c r="A10" s="26"/>
      <c r="B10" s="77" t="s">
        <v>44</v>
      </c>
      <c r="C10" s="55" t="s">
        <v>69</v>
      </c>
      <c r="D10" s="58">
        <v>198000</v>
      </c>
      <c r="E10" s="60" t="s">
        <v>72</v>
      </c>
      <c r="F10" s="33"/>
      <c r="G10" s="18"/>
      <c r="H10" s="18"/>
    </row>
    <row r="11" spans="1:8" ht="37.5" customHeight="1">
      <c r="A11" s="26"/>
      <c r="B11" s="78"/>
      <c r="C11" s="57" t="s">
        <v>70</v>
      </c>
      <c r="D11" s="58">
        <v>396000</v>
      </c>
      <c r="E11" s="60" t="s">
        <v>73</v>
      </c>
      <c r="F11" s="9"/>
      <c r="G11" s="18"/>
      <c r="H11" s="18"/>
    </row>
    <row r="12" spans="1:11" ht="19.5" customHeight="1">
      <c r="A12" s="26"/>
      <c r="B12" s="78"/>
      <c r="C12" s="32"/>
      <c r="D12" s="58"/>
      <c r="E12" s="59"/>
      <c r="F12" s="9"/>
      <c r="G12" s="18"/>
      <c r="H12" s="18"/>
      <c r="K12" s="18"/>
    </row>
    <row r="13" spans="1:8" ht="19.5" customHeight="1">
      <c r="A13" s="26"/>
      <c r="B13" s="79"/>
      <c r="C13" s="34" t="s">
        <v>3</v>
      </c>
      <c r="D13" s="35">
        <f>SUM(D10:D12)</f>
        <v>594000</v>
      </c>
      <c r="E13" s="36"/>
      <c r="F13" s="31"/>
      <c r="G13" s="18"/>
      <c r="H13" s="18"/>
    </row>
    <row r="14" spans="1:8" ht="19.5" customHeight="1">
      <c r="A14" s="26"/>
      <c r="B14" s="81" t="s">
        <v>0</v>
      </c>
      <c r="C14" s="82"/>
      <c r="D14" s="37"/>
      <c r="E14" s="38" t="s">
        <v>8</v>
      </c>
      <c r="F14" s="31"/>
      <c r="G14" s="18"/>
      <c r="H14" s="18"/>
    </row>
    <row r="15" spans="1:8" ht="19.5" customHeight="1">
      <c r="A15" s="26"/>
      <c r="B15" s="83"/>
      <c r="C15" s="84"/>
      <c r="D15" s="39">
        <f>D9+D13</f>
        <v>597960</v>
      </c>
      <c r="E15" s="40">
        <f>IF(500000&lt;ROUNDDOWN(D15*1/2,-3),500000,ROUNDDOWN(D15*1/2,-3))</f>
        <v>298000</v>
      </c>
      <c r="F15" s="41"/>
      <c r="G15" s="18"/>
      <c r="H15" s="18"/>
    </row>
    <row r="16" spans="2:6" s="6" customFormat="1" ht="18.75" customHeight="1">
      <c r="B16" s="80" t="s">
        <v>22</v>
      </c>
      <c r="C16" s="80"/>
      <c r="D16" s="80"/>
      <c r="E16" s="80"/>
      <c r="F16" s="20"/>
    </row>
    <row r="17" spans="2:6" s="6" customFormat="1" ht="19.5" customHeight="1">
      <c r="B17" s="80" t="s">
        <v>30</v>
      </c>
      <c r="C17" s="80"/>
      <c r="D17" s="80"/>
      <c r="E17" s="80"/>
      <c r="F17" s="20"/>
    </row>
    <row r="18" spans="2:6" s="6" customFormat="1" ht="30" customHeight="1">
      <c r="B18" s="85" t="s">
        <v>32</v>
      </c>
      <c r="C18" s="85"/>
      <c r="D18" s="85"/>
      <c r="E18" s="85"/>
      <c r="F18" s="42"/>
    </row>
    <row r="19" spans="2:6" s="6" customFormat="1" ht="20.25" customHeight="1">
      <c r="B19" s="43"/>
      <c r="C19" s="43"/>
      <c r="D19" s="43"/>
      <c r="E19" s="43"/>
      <c r="F19" s="42"/>
    </row>
    <row r="20" spans="2:5" ht="19.5" customHeight="1">
      <c r="B20" s="11" t="s">
        <v>31</v>
      </c>
      <c r="C20" s="44"/>
      <c r="D20" s="25"/>
      <c r="E20" s="25" t="s">
        <v>7</v>
      </c>
    </row>
    <row r="21" spans="1:5" ht="19.5" customHeight="1">
      <c r="A21" s="45" t="s">
        <v>1</v>
      </c>
      <c r="B21" s="46" t="s">
        <v>13</v>
      </c>
      <c r="C21" s="86" t="s">
        <v>16</v>
      </c>
      <c r="D21" s="87"/>
      <c r="E21" s="46" t="s">
        <v>45</v>
      </c>
    </row>
    <row r="22" spans="2:5" ht="19.5" customHeight="1">
      <c r="B22" s="46" t="s">
        <v>10</v>
      </c>
      <c r="C22" s="88">
        <f>C26-C24-C23-C25</f>
        <v>299960</v>
      </c>
      <c r="D22" s="89"/>
      <c r="E22" s="30"/>
    </row>
    <row r="23" spans="2:5" ht="19.5" customHeight="1">
      <c r="B23" s="46" t="s">
        <v>11</v>
      </c>
      <c r="C23" s="90">
        <v>0</v>
      </c>
      <c r="D23" s="91"/>
      <c r="E23" s="47"/>
    </row>
    <row r="24" spans="2:5" ht="19.5" customHeight="1">
      <c r="B24" s="46" t="s">
        <v>34</v>
      </c>
      <c r="C24" s="88">
        <f>E15</f>
        <v>298000</v>
      </c>
      <c r="D24" s="89"/>
      <c r="E24" s="48" t="s">
        <v>25</v>
      </c>
    </row>
    <row r="25" spans="2:5" ht="19.5" customHeight="1">
      <c r="B25" s="46" t="s">
        <v>12</v>
      </c>
      <c r="C25" s="90">
        <v>0</v>
      </c>
      <c r="D25" s="91"/>
      <c r="E25" s="47"/>
    </row>
    <row r="26" spans="2:5" ht="19.5" customHeight="1">
      <c r="B26" s="46" t="s">
        <v>14</v>
      </c>
      <c r="C26" s="92">
        <f>D15</f>
        <v>597960</v>
      </c>
      <c r="D26" s="93"/>
      <c r="E26" s="30"/>
    </row>
    <row r="27" spans="2:5" ht="29.25" customHeight="1">
      <c r="B27" s="76" t="s">
        <v>17</v>
      </c>
      <c r="C27" s="76"/>
      <c r="D27" s="76"/>
      <c r="E27" s="76"/>
    </row>
    <row r="28" spans="2:4" ht="19.5" customHeight="1">
      <c r="B28" s="49"/>
      <c r="C28" s="50"/>
      <c r="D28" s="18"/>
    </row>
    <row r="29" spans="2:5" ht="19.5" customHeight="1">
      <c r="B29" s="4" t="s">
        <v>35</v>
      </c>
      <c r="C29" s="44"/>
      <c r="D29" s="25"/>
      <c r="E29" s="25" t="s">
        <v>7</v>
      </c>
    </row>
    <row r="30" spans="1:5" ht="19.5" customHeight="1">
      <c r="A30" s="45" t="s">
        <v>1</v>
      </c>
      <c r="B30" s="46" t="s">
        <v>13</v>
      </c>
      <c r="C30" s="86" t="s">
        <v>15</v>
      </c>
      <c r="D30" s="87"/>
      <c r="E30" s="46" t="s">
        <v>9</v>
      </c>
    </row>
    <row r="31" spans="2:5" ht="19.5" customHeight="1">
      <c r="B31" s="46" t="s">
        <v>10</v>
      </c>
      <c r="C31" s="88">
        <f>C34-C32-C33</f>
        <v>298000</v>
      </c>
      <c r="D31" s="89"/>
      <c r="E31" s="30"/>
    </row>
    <row r="32" spans="2:5" ht="19.5" customHeight="1">
      <c r="B32" s="46" t="s">
        <v>11</v>
      </c>
      <c r="C32" s="90">
        <v>0</v>
      </c>
      <c r="D32" s="91"/>
      <c r="E32" s="47"/>
    </row>
    <row r="33" spans="2:5" ht="19.5" customHeight="1">
      <c r="B33" s="46" t="s">
        <v>12</v>
      </c>
      <c r="C33" s="90">
        <v>0</v>
      </c>
      <c r="D33" s="91"/>
      <c r="E33" s="47"/>
    </row>
    <row r="34" spans="2:5" ht="19.5" customHeight="1">
      <c r="B34" s="46" t="s">
        <v>14</v>
      </c>
      <c r="C34" s="88">
        <f>C24</f>
        <v>298000</v>
      </c>
      <c r="D34" s="89"/>
      <c r="E34" s="30"/>
    </row>
    <row r="35" spans="2:5" ht="37.5" customHeight="1">
      <c r="B35" s="76" t="s">
        <v>36</v>
      </c>
      <c r="C35" s="76"/>
      <c r="D35" s="76"/>
      <c r="E35" s="76"/>
    </row>
    <row r="36" spans="2:5" ht="19.5" customHeight="1">
      <c r="B36" s="51"/>
      <c r="C36" s="51"/>
      <c r="D36" s="51"/>
      <c r="E36" s="51"/>
    </row>
  </sheetData>
  <sheetProtection/>
  <mergeCells count="20">
    <mergeCell ref="C32:D32"/>
    <mergeCell ref="C33:D33"/>
    <mergeCell ref="C34:D34"/>
    <mergeCell ref="C21:D21"/>
    <mergeCell ref="C22:D22"/>
    <mergeCell ref="C23:D23"/>
    <mergeCell ref="C24:D24"/>
    <mergeCell ref="C25:D25"/>
    <mergeCell ref="C26:D26"/>
    <mergeCell ref="B27:E27"/>
    <mergeCell ref="A2:G2"/>
    <mergeCell ref="B35:E35"/>
    <mergeCell ref="B6:B9"/>
    <mergeCell ref="B16:E16"/>
    <mergeCell ref="B17:E17"/>
    <mergeCell ref="B14:C15"/>
    <mergeCell ref="B10:B13"/>
    <mergeCell ref="B18:E18"/>
    <mergeCell ref="C30:D30"/>
    <mergeCell ref="C31:D31"/>
  </mergeCells>
  <dataValidations count="1">
    <dataValidation allowBlank="1" showInputMessage="1" showErrorMessage="1" imeMode="off" sqref="C20:C26 C28:C34"/>
  </dataValidations>
  <printOptions/>
  <pageMargins left="0.7874015748031497" right="0.5905511811023623" top="0.7874015748031497" bottom="0.3937007874015748" header="0" footer="0"/>
  <pageSetup fitToHeight="1" fitToWidth="1" horizontalDpi="600" verticalDpi="600" orientation="portrait"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2024-03-11T02:53:02Z</cp:lastPrinted>
  <dcterms:created xsi:type="dcterms:W3CDTF">2011-02-08T09:51:34Z</dcterms:created>
  <dcterms:modified xsi:type="dcterms:W3CDTF">2024-05-07T02:04:53Z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