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見本市等出展事業)" sheetId="1" r:id="rId1"/>
    <sheet name="経費明細表(見本市等出展事業)" sheetId="2" r:id="rId2"/>
  </sheets>
  <definedNames>
    <definedName name="_xlnm.Print_Area" localSheetId="1">'経費明細表(見本市等出展事業)'!$A$1:$F$36</definedName>
    <definedName name="_xlnm.Print_Area" localSheetId="0">'申請書(見本市等出展事業)'!$B$1:$AE$41</definedName>
  </definedNames>
  <calcPr fullCalcOnLoad="1"/>
</workbook>
</file>

<file path=xl/comments1.xml><?xml version="1.0" encoding="utf-8"?>
<comments xmlns="http://schemas.openxmlformats.org/spreadsheetml/2006/main">
  <authors>
    <author>Windows ユーザー</author>
  </authors>
  <commentList>
    <comment ref="C31" authorId="0">
      <text>
        <r>
          <rPr>
            <b/>
            <sz val="11"/>
            <color indexed="10"/>
            <rFont val="MS P ゴシック"/>
            <family val="3"/>
          </rPr>
          <t>イベント終了日またはイベント主催者等への支払いがすべて完了する日のどちらか遅い方の予定日を記載してください。</t>
        </r>
      </text>
    </comment>
  </commentList>
</comments>
</file>

<file path=xl/comments2.xml><?xml version="1.0" encoding="utf-8"?>
<comments xmlns="http://schemas.openxmlformats.org/spreadsheetml/2006/main">
  <authors>
    <author>Windows ユーザー</author>
  </authors>
  <commentList>
    <comment ref="B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<sst xmlns="http://schemas.openxmlformats.org/spreadsheetml/2006/main" count="92" uniqueCount="78">
  <si>
    <t>合　　　　計</t>
  </si>
  <si>
    <t>支　　　　　　　出</t>
  </si>
  <si>
    <t>対象経費の内容</t>
  </si>
  <si>
    <t>小　計</t>
  </si>
  <si>
    <t>記</t>
  </si>
  <si>
    <t>円</t>
  </si>
  <si>
    <t>（１）経費配分内訳</t>
  </si>
  <si>
    <t>（単位：円）</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</si>
  <si>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</si>
  <si>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</si>
  <si>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</si>
  <si>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</si>
  <si>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</si>
  <si>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</si>
  <si>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</si>
  <si>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</si>
  <si>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</si>
  <si>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</si>
  <si>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</si>
  <si>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</si>
  <si>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</si>
  <si>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</si>
  <si>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</si>
  <si>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１　見本市等名称</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</si>
  <si>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</si>
  <si>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</si>
  <si>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</si>
  <si>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</si>
  <si>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</si>
  <si>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</si>
  <si>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</si>
  <si>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（注3）「補助金交付額」は、「補助対象経費」に補助率（1/2）を乗じた金額を記入すること。
　　　　（千円未満切り捨て。上限は50万円）</t>
  </si>
  <si>
    <t>※千円未満切り捨て</t>
  </si>
  <si>
    <t>※ 出展ができなくなった場合は速やかに報告します。</t>
  </si>
  <si>
    <t>補助金</t>
  </si>
  <si>
    <t>（３）上記（２）の補助金の手当て方法</t>
  </si>
  <si>
    <t>※（３）上記（２）の補助金の手当て方法の補助金相当額の合計と（２）資金調達内訳の補助金額が一致すること。</t>
  </si>
  <si>
    <t>（補助対象経費</t>
  </si>
  <si>
    <t>〒</t>
  </si>
  <si>
    <t>経費内訳</t>
  </si>
  <si>
    <t>会場設営費
（主催者提示のものに限る）</t>
  </si>
  <si>
    <t>　事業所名</t>
  </si>
  <si>
    <t>見本市等
出展料
（小間料）</t>
  </si>
  <si>
    <t>岡崎ものづくり支援補助金交付要綱に基づき、関係書類を添えて申請します。</t>
  </si>
  <si>
    <t xml:space="preserve">  （２）資金調達内訳</t>
  </si>
  <si>
    <t>補助金交付申請額</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</si>
  <si>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</si>
  <si>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</si>
  <si>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</si>
  <si>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</si>
  <si>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</si>
  <si>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</si>
  <si>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</si>
  <si>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</si>
  <si>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</si>
  <si>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</si>
  <si>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会社名：</t>
  </si>
  <si>
    <t>経費明細表(見本市出展事業)</t>
  </si>
  <si>
    <t>補助対象
経費区分</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</si>
  <si>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</si>
  <si>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代表取締役</t>
  </si>
  <si>
    <t>岡崎　太郎</t>
  </si>
  <si>
    <t>岡崎市役所株式会社</t>
  </si>
  <si>
    <t>岡崎市十王町２丁目９番地</t>
  </si>
  <si>
    <t>444-0034</t>
  </si>
  <si>
    <t>角小間指定料</t>
  </si>
  <si>
    <t>パッケージ装飾</t>
  </si>
  <si>
    <t>小間料(2小間分)</t>
  </si>
  <si>
    <t>20,000円×２小間×1.1＝440,000円</t>
  </si>
  <si>
    <t>100,000円×1.1＝110,000円</t>
  </si>
  <si>
    <t>160,000円×1.1＝176,000円</t>
  </si>
  <si>
    <t>4,000円×4脚×1.1＝17,600円</t>
  </si>
  <si>
    <t>椅子(４脚)</t>
  </si>
  <si>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</si>
  <si>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t>
    </r>
    <r>
      <rPr>
        <b/>
        <sz val="12"/>
        <color indexed="10"/>
        <rFont val="ＭＳ Ｐゴシック"/>
        <family val="3"/>
      </rPr>
      <t>▼</t>
    </r>
    <r>
      <rPr>
        <sz val="12"/>
        <rFont val="ＭＳ Ｐゴシック"/>
        <family val="3"/>
      </rPr>
      <t>日</t>
    </r>
  </si>
  <si>
    <t>第６回製造業魅力発信展示会2024　ものづくり部門</t>
  </si>
  <si>
    <t>岡崎ものづくり支援補助金交付申請書(見本市等出展事業)</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</si>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</sst>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7">
    <font>
      <sz val="11"/>
      <name val="ＭＳ Ｐゴシック"/>
      <family val="3"/>
    </font>
    <font>
      <sz val="6"/>
      <name val="ＭＳ Ｐゴシック"/>
      <family val="3"/>
    </font>
    <font>
      <sz val="12"/>
      <name val="ＭＳ Ｐゴシック"/>
      <family val="3"/>
    </font>
    <font>
      <sz val="14"/>
      <name val="ＭＳ Ｐゴシック"/>
      <family val="3"/>
    </font>
    <font>
      <b/>
      <sz val="18"/>
      <color indexed="10"/>
      <name val="MS P ゴシック"/>
      <family val="3"/>
    </font>
    <font>
      <b/>
      <sz val="12"/>
      <color indexed="10"/>
      <name val="ＭＳ Ｐゴシック"/>
      <family val="3"/>
    </font>
    <font>
      <b/>
      <sz val="11"/>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Ｐゴシック"/>
      <family val="3"/>
    </font>
    <font>
      <sz val="24"/>
      <name val="ＭＳ Ｐゴシック"/>
      <family val="3"/>
    </font>
    <font>
      <sz val="10"/>
      <name val="ＭＳ Ｐゴシック"/>
      <family val="3"/>
    </font>
    <font>
      <sz val="20"/>
      <color indexed="10"/>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b/>
      <sz val="12"/>
      <color rgb="FFFF0000"/>
      <name val="ＭＳ Ｐゴシック"/>
      <family val="3"/>
    </font>
    <font>
      <b/>
      <sz val="12"/>
      <color rgb="FFFF0000"/>
      <name val="Calibri"/>
      <family val="3"/>
    </font>
    <font>
      <sz val="12"/>
      <color rgb="FFFF0000"/>
      <name val="ＭＳ Ｐゴシック"/>
      <family val="3"/>
    </font>
    <font>
      <sz val="10"/>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0" fontId="2" fillId="0" borderId="0" xfId="0" applyFont="1" applyAlignment="1">
      <alignment vertical="center" wrapText="1"/>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Fill="1" applyAlignment="1">
      <alignment vertical="center" shrinkToFit="1"/>
    </xf>
    <xf numFmtId="181" fontId="50" fillId="0" borderId="0" xfId="0" applyNumberFormat="1" applyFont="1" applyAlignment="1">
      <alignment horizontal="right" vertical="center"/>
    </xf>
    <xf numFmtId="0" fontId="50" fillId="0" borderId="0" xfId="0" applyFont="1" applyFill="1" applyBorder="1" applyAlignment="1">
      <alignment vertical="center" textRotation="255"/>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shrinkToFit="1"/>
    </xf>
    <xf numFmtId="181" fontId="50" fillId="0" borderId="0" xfId="0" applyNumberFormat="1" applyFont="1" applyFill="1" applyBorder="1" applyAlignment="1">
      <alignment horizontal="right" vertical="center"/>
    </xf>
    <xf numFmtId="0" fontId="50" fillId="0" borderId="10" xfId="0" applyFont="1" applyBorder="1" applyAlignment="1">
      <alignment horizontal="right" vertical="center"/>
    </xf>
    <xf numFmtId="0" fontId="50" fillId="0" borderId="0" xfId="0" applyFont="1" applyBorder="1" applyAlignment="1">
      <alignment vertical="center"/>
    </xf>
    <xf numFmtId="0" fontId="50" fillId="0" borderId="11" xfId="0" applyFont="1" applyBorder="1" applyAlignment="1">
      <alignment vertical="center" textRotation="255"/>
    </xf>
    <xf numFmtId="0" fontId="50" fillId="0" borderId="12" xfId="0" applyFont="1" applyBorder="1" applyAlignment="1">
      <alignment horizontal="center" vertical="center" wrapText="1" shrinkToFit="1"/>
    </xf>
    <xf numFmtId="0" fontId="50" fillId="0" borderId="13" xfId="0" applyFont="1" applyBorder="1" applyAlignment="1">
      <alignment horizontal="center" vertical="center" shrinkToFit="1"/>
    </xf>
    <xf numFmtId="181" fontId="50" fillId="0" borderId="13" xfId="0" applyNumberFormat="1" applyFont="1" applyFill="1" applyBorder="1" applyAlignment="1">
      <alignment horizontal="center" vertical="center" shrinkToFit="1"/>
    </xf>
    <xf numFmtId="0" fontId="50" fillId="0" borderId="14" xfId="0" applyFont="1" applyBorder="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0" borderId="14" xfId="0" applyFont="1" applyBorder="1" applyAlignment="1">
      <alignment horizontal="left" vertical="center"/>
    </xf>
    <xf numFmtId="0" fontId="50" fillId="0" borderId="0" xfId="0" applyFont="1" applyBorder="1" applyAlignment="1">
      <alignment horizontal="left" vertical="center"/>
    </xf>
    <xf numFmtId="0" fontId="50" fillId="0" borderId="13" xfId="0" applyFont="1" applyFill="1" applyBorder="1" applyAlignment="1">
      <alignment horizontal="center" vertical="center" shrinkToFit="1"/>
    </xf>
    <xf numFmtId="181" fontId="50" fillId="0" borderId="13" xfId="0" applyNumberFormat="1" applyFont="1" applyFill="1" applyBorder="1" applyAlignment="1">
      <alignment horizontal="right" vertical="center"/>
    </xf>
    <xf numFmtId="0" fontId="50" fillId="0" borderId="13" xfId="0" applyFont="1" applyFill="1" applyBorder="1" applyAlignment="1">
      <alignment vertical="center"/>
    </xf>
    <xf numFmtId="0" fontId="50" fillId="0" borderId="15" xfId="0" applyFont="1" applyFill="1" applyBorder="1" applyAlignment="1">
      <alignment horizontal="center" vertical="center" shrinkToFit="1"/>
    </xf>
    <xf numFmtId="181" fontId="50" fillId="0" borderId="15" xfId="0" applyNumberFormat="1" applyFont="1" applyFill="1" applyBorder="1" applyAlignment="1">
      <alignment horizontal="right" vertical="center"/>
    </xf>
    <xf numFmtId="0" fontId="50" fillId="0" borderId="15" xfId="0" applyFont="1" applyFill="1" applyBorder="1" applyAlignment="1">
      <alignment vertical="center"/>
    </xf>
    <xf numFmtId="0" fontId="50" fillId="0" borderId="16" xfId="0" applyFont="1" applyFill="1" applyBorder="1" applyAlignment="1">
      <alignment vertical="center"/>
    </xf>
    <xf numFmtId="0" fontId="50" fillId="0" borderId="16" xfId="0" applyFont="1" applyFill="1" applyBorder="1" applyAlignment="1">
      <alignment vertical="center"/>
    </xf>
    <xf numFmtId="181" fontId="50" fillId="0" borderId="15" xfId="0" applyNumberFormat="1" applyFont="1" applyFill="1" applyBorder="1" applyAlignment="1">
      <alignment vertical="center"/>
    </xf>
    <xf numFmtId="176" fontId="50" fillId="0" borderId="15" xfId="0" applyNumberFormat="1" applyFont="1" applyFill="1" applyBorder="1" applyAlignment="1">
      <alignment vertical="center"/>
    </xf>
    <xf numFmtId="0" fontId="50" fillId="0" borderId="0" xfId="0" applyFont="1" applyBorder="1" applyAlignment="1">
      <alignment horizontal="right" vertical="center"/>
    </xf>
    <xf numFmtId="0" fontId="50" fillId="0" borderId="0" xfId="0" applyFont="1" applyAlignment="1">
      <alignment vertical="top"/>
    </xf>
    <xf numFmtId="0" fontId="50" fillId="0" borderId="0" xfId="0" applyFont="1" applyBorder="1" applyAlignment="1">
      <alignment horizontal="left" vertical="top"/>
    </xf>
    <xf numFmtId="0" fontId="50" fillId="0" borderId="0" xfId="0" applyFont="1" applyAlignment="1">
      <alignment horizontal="left" vertical="top"/>
    </xf>
    <xf numFmtId="0" fontId="50" fillId="0" borderId="0" xfId="0" applyFont="1" applyAlignment="1">
      <alignment vertical="top" wrapText="1"/>
    </xf>
    <xf numFmtId="0" fontId="50" fillId="0" borderId="0" xfId="0" applyFont="1" applyFill="1" applyAlignment="1">
      <alignment vertical="center"/>
    </xf>
    <xf numFmtId="181" fontId="50" fillId="0" borderId="0" xfId="0" applyNumberFormat="1" applyFont="1" applyFill="1" applyAlignment="1">
      <alignment horizontal="right" vertical="center"/>
    </xf>
    <xf numFmtId="0" fontId="50" fillId="0" borderId="0" xfId="0" applyFont="1" applyFill="1" applyAlignment="1">
      <alignment vertical="center"/>
    </xf>
    <xf numFmtId="0" fontId="50" fillId="0" borderId="0" xfId="0" applyFont="1" applyFill="1" applyAlignment="1">
      <alignment horizontal="center" vertical="center"/>
    </xf>
    <xf numFmtId="176" fontId="50" fillId="0" borderId="0" xfId="0" applyNumberFormat="1" applyFont="1" applyFill="1" applyAlignment="1">
      <alignment horizontal="right" vertical="center" shrinkToFit="1"/>
    </xf>
    <xf numFmtId="0" fontId="50" fillId="0" borderId="10" xfId="0" applyFont="1" applyFill="1" applyBorder="1" applyAlignment="1">
      <alignment horizontal="right" vertical="center"/>
    </xf>
    <xf numFmtId="0" fontId="50" fillId="0" borderId="0" xfId="0" applyFont="1" applyBorder="1" applyAlignment="1">
      <alignment vertical="center" textRotation="255"/>
    </xf>
    <xf numFmtId="0" fontId="50" fillId="0" borderId="13" xfId="0" applyFont="1" applyFill="1" applyBorder="1" applyAlignment="1">
      <alignment horizontal="center" vertical="center"/>
    </xf>
    <xf numFmtId="0" fontId="50" fillId="0" borderId="13" xfId="0" applyFont="1" applyFill="1" applyBorder="1" applyAlignment="1">
      <alignment vertical="center"/>
    </xf>
    <xf numFmtId="0" fontId="50" fillId="33" borderId="13" xfId="0" applyFont="1" applyFill="1" applyBorder="1" applyAlignment="1">
      <alignment vertical="center"/>
    </xf>
    <xf numFmtId="0" fontId="50" fillId="0" borderId="0" xfId="0" applyFont="1" applyFill="1" applyBorder="1" applyAlignment="1">
      <alignment horizontal="center" vertical="center"/>
    </xf>
    <xf numFmtId="176" fontId="50" fillId="0" borderId="0" xfId="0" applyNumberFormat="1" applyFont="1" applyFill="1" applyBorder="1" applyAlignment="1">
      <alignment horizontal="right" vertical="center"/>
    </xf>
    <xf numFmtId="0" fontId="50" fillId="0" borderId="0" xfId="0" applyFont="1" applyFill="1" applyBorder="1" applyAlignment="1">
      <alignment vertical="center"/>
    </xf>
    <xf numFmtId="0" fontId="50" fillId="0" borderId="0" xfId="0" applyFont="1" applyFill="1" applyAlignment="1">
      <alignment horizontal="left" vertical="center"/>
    </xf>
    <xf numFmtId="0" fontId="50" fillId="0" borderId="0" xfId="0" applyFont="1" applyAlignment="1">
      <alignment vertical="center" shrinkToFit="1"/>
    </xf>
    <xf numFmtId="0" fontId="50" fillId="0" borderId="0" xfId="0" applyFont="1" applyAlignment="1">
      <alignment vertical="center"/>
    </xf>
    <xf numFmtId="0" fontId="50" fillId="0" borderId="13" xfId="0" applyFont="1" applyBorder="1" applyAlignment="1">
      <alignment horizontal="center" vertical="center"/>
    </xf>
    <xf numFmtId="0" fontId="51" fillId="0" borderId="17" xfId="0" applyFont="1" applyBorder="1" applyAlignment="1">
      <alignment vertical="center"/>
    </xf>
    <xf numFmtId="0" fontId="52" fillId="33" borderId="13" xfId="0" applyFont="1" applyFill="1" applyBorder="1" applyAlignment="1">
      <alignment vertical="center" shrinkToFit="1"/>
    </xf>
    <xf numFmtId="181" fontId="52" fillId="33" borderId="13" xfId="0" applyNumberFormat="1" applyFont="1" applyFill="1" applyBorder="1" applyAlignment="1">
      <alignment horizontal="right" vertical="center"/>
    </xf>
    <xf numFmtId="0" fontId="52" fillId="33" borderId="13" xfId="0" applyFont="1" applyFill="1" applyBorder="1" applyAlignment="1">
      <alignment horizontal="left" vertical="center"/>
    </xf>
    <xf numFmtId="0" fontId="52" fillId="33" borderId="13" xfId="0" applyFont="1" applyFill="1" applyBorder="1" applyAlignment="1">
      <alignment horizontal="left" vertical="center" shrinkToFit="1"/>
    </xf>
    <xf numFmtId="0" fontId="51" fillId="0" borderId="0" xfId="0" applyFont="1" applyAlignment="1">
      <alignment horizontal="center" vertical="top"/>
    </xf>
    <xf numFmtId="0" fontId="51" fillId="0" borderId="0" xfId="0" applyFont="1" applyAlignment="1">
      <alignment horizontal="center" vertical="center"/>
    </xf>
    <xf numFmtId="0" fontId="52" fillId="33" borderId="0" xfId="0" applyFont="1" applyFill="1" applyAlignment="1">
      <alignment vertical="center"/>
    </xf>
    <xf numFmtId="0" fontId="53" fillId="0" borderId="0" xfId="0" applyFont="1" applyAlignment="1">
      <alignmen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1" fillId="0" borderId="10" xfId="0" applyFont="1" applyBorder="1" applyAlignment="1">
      <alignment horizontal="left" vertical="center" wrapText="1"/>
    </xf>
    <xf numFmtId="176" fontId="3" fillId="0" borderId="0" xfId="0" applyNumberFormat="1" applyFont="1" applyAlignment="1">
      <alignment horizontal="right" vertical="center"/>
    </xf>
    <xf numFmtId="0" fontId="0" fillId="0" borderId="0" xfId="0" applyFont="1" applyAlignment="1">
      <alignment horizontal="left" vertical="center"/>
    </xf>
    <xf numFmtId="0" fontId="2" fillId="0" borderId="0" xfId="0" applyFont="1" applyAlignment="1">
      <alignment horizontal="right" vertical="center" wrapText="1"/>
    </xf>
    <xf numFmtId="0" fontId="3" fillId="0" borderId="0" xfId="0" applyFont="1" applyAlignment="1">
      <alignment horizontal="center" vertical="center"/>
    </xf>
    <xf numFmtId="0" fontId="51" fillId="0" borderId="0" xfId="0" applyFont="1" applyBorder="1" applyAlignment="1">
      <alignment horizontal="left" vertical="center"/>
    </xf>
    <xf numFmtId="0" fontId="2" fillId="0" borderId="0" xfId="0" applyFont="1" applyBorder="1" applyAlignment="1">
      <alignment horizontal="left" vertical="center"/>
    </xf>
    <xf numFmtId="0" fontId="51" fillId="0" borderId="17"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51" fillId="0" borderId="18" xfId="0" applyFont="1" applyBorder="1" applyAlignment="1">
      <alignment horizontal="left" vertical="center"/>
    </xf>
    <xf numFmtId="176" fontId="50" fillId="0" borderId="19" xfId="0"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2" fillId="33" borderId="19" xfId="0" applyNumberFormat="1" applyFont="1" applyFill="1" applyBorder="1" applyAlignment="1">
      <alignment horizontal="right" vertical="center"/>
    </xf>
    <xf numFmtId="176" fontId="52" fillId="33" borderId="12" xfId="0" applyNumberFormat="1" applyFont="1" applyFill="1" applyBorder="1" applyAlignment="1">
      <alignment horizontal="right" vertical="center"/>
    </xf>
    <xf numFmtId="0" fontId="54" fillId="0" borderId="20" xfId="0" applyNumberFormat="1" applyFont="1" applyFill="1" applyBorder="1" applyAlignment="1">
      <alignment horizontal="left" vertical="center" wrapText="1"/>
    </xf>
    <xf numFmtId="0" fontId="54" fillId="0" borderId="0" xfId="0" applyNumberFormat="1" applyFont="1" applyFill="1" applyBorder="1" applyAlignment="1">
      <alignment horizontal="left" vertical="center" wrapText="1"/>
    </xf>
    <xf numFmtId="181" fontId="50" fillId="0" borderId="19" xfId="0" applyNumberFormat="1" applyFont="1" applyFill="1" applyBorder="1" applyAlignment="1">
      <alignment horizontal="right" vertical="center"/>
    </xf>
    <xf numFmtId="181" fontId="50" fillId="0" borderId="12" xfId="0" applyNumberFormat="1" applyFont="1" applyFill="1" applyBorder="1" applyAlignment="1">
      <alignment horizontal="right" vertical="center"/>
    </xf>
    <xf numFmtId="176" fontId="50" fillId="0" borderId="19" xfId="0" applyNumberFormat="1" applyFont="1" applyFill="1" applyBorder="1" applyAlignment="1">
      <alignment horizontal="center" vertical="center" shrinkToFit="1"/>
    </xf>
    <xf numFmtId="176" fontId="50" fillId="0" borderId="12" xfId="0" applyNumberFormat="1" applyFont="1" applyFill="1" applyBorder="1" applyAlignment="1">
      <alignment horizontal="center" vertical="center" shrinkToFit="1"/>
    </xf>
    <xf numFmtId="0" fontId="55" fillId="0" borderId="0" xfId="0" applyFont="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16"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57150</xdr:rowOff>
    </xdr:from>
    <xdr:to>
      <xdr:col>5</xdr:col>
      <xdr:colOff>161925</xdr:colOff>
      <xdr:row>1</xdr:row>
      <xdr:rowOff>219075</xdr:rowOff>
    </xdr:to>
    <xdr:sp>
      <xdr:nvSpPr>
        <xdr:cNvPr id="1" name="テキスト ボックス 1"/>
        <xdr:cNvSpPr txBox="1">
          <a:spLocks noChangeArrowheads="1"/>
        </xdr:cNvSpPr>
      </xdr:nvSpPr>
      <xdr:spPr>
        <a:xfrm>
          <a:off x="304800" y="57150"/>
          <a:ext cx="1047750" cy="40957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152400</xdr:rowOff>
    </xdr:from>
    <xdr:to>
      <xdr:col>2</xdr:col>
      <xdr:colOff>333375</xdr:colOff>
      <xdr:row>0</xdr:row>
      <xdr:rowOff>714375</xdr:rowOff>
    </xdr:to>
    <xdr:sp>
      <xdr:nvSpPr>
        <xdr:cNvPr id="1" name="テキスト ボックス 1"/>
        <xdr:cNvSpPr txBox="1">
          <a:spLocks noChangeArrowheads="1"/>
        </xdr:cNvSpPr>
      </xdr:nvSpPr>
      <xdr:spPr>
        <a:xfrm>
          <a:off x="228600" y="152400"/>
          <a:ext cx="1343025" cy="561975"/>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T40"/>
  <sheetViews>
    <sheetView tabSelected="1" view="pageBreakPreview" zoomScaleSheetLayoutView="100" zoomScalePageLayoutView="0" workbookViewId="0" topLeftCell="A25">
      <selection activeCell="Y37" sqref="Y37"/>
    </sheetView>
  </sheetViews>
  <sheetFormatPr defaultColWidth="3.125" defaultRowHeight="19.5" customHeight="1"/>
  <cols>
    <col min="1" max="16384" width="3.125" style="1" customWidth="1"/>
  </cols>
  <sheetData>
    <row r="1" spans="20:36" ht="19.5" customHeight="1">
      <c r="T1" s="4"/>
      <c r="U1" s="4"/>
      <c r="V1" s="4"/>
      <c r="W1" s="4"/>
      <c r="X1" s="4"/>
      <c r="Y1" s="4"/>
      <c r="Z1" s="4"/>
      <c r="AA1" s="4"/>
      <c r="AB1" s="4"/>
      <c r="AC1" s="4"/>
      <c r="AD1" s="4"/>
      <c r="AE1" s="4"/>
      <c r="AF1" s="5"/>
      <c r="AG1" s="5"/>
      <c r="AH1" s="5"/>
      <c r="AI1" s="5"/>
      <c r="AJ1" s="5"/>
    </row>
    <row r="3" spans="3:30" ht="19.5" customHeight="1">
      <c r="C3" s="81" t="s">
        <v>76</v>
      </c>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5" spans="16:29" ht="19.5" customHeight="1">
      <c r="P5" s="3"/>
      <c r="Q5" s="3"/>
      <c r="R5" s="3"/>
      <c r="S5" s="3"/>
      <c r="T5" s="3"/>
      <c r="U5" s="3"/>
      <c r="V5" s="3"/>
      <c r="W5" s="3" t="s">
        <v>59</v>
      </c>
      <c r="X5" s="3"/>
      <c r="Y5" s="3"/>
      <c r="Z5" s="3"/>
      <c r="AA5" s="3"/>
      <c r="AB5" s="3"/>
      <c r="AC5" s="3"/>
    </row>
    <row r="7" spans="2:14" ht="19.5" customHeight="1">
      <c r="B7" s="87" t="s">
        <v>24</v>
      </c>
      <c r="C7" s="87"/>
      <c r="D7" s="87"/>
      <c r="E7" s="87"/>
      <c r="F7" s="87"/>
      <c r="G7" s="87"/>
      <c r="H7" s="87"/>
      <c r="I7" s="87"/>
      <c r="J7" s="87"/>
      <c r="K7" s="87"/>
      <c r="L7" s="87"/>
      <c r="M7" s="87"/>
      <c r="N7" s="87"/>
    </row>
    <row r="9" spans="14:22" ht="19.5" customHeight="1">
      <c r="N9" s="85" t="s">
        <v>26</v>
      </c>
      <c r="O9" s="85"/>
      <c r="P9" s="85"/>
      <c r="Q9" s="85"/>
      <c r="R9" s="1" t="s">
        <v>38</v>
      </c>
      <c r="S9" s="82" t="s">
        <v>64</v>
      </c>
      <c r="T9" s="83"/>
      <c r="U9" s="83"/>
      <c r="V9" s="83"/>
    </row>
    <row r="10" spans="14:29" ht="19.5" customHeight="1">
      <c r="N10" s="88" t="s">
        <v>27</v>
      </c>
      <c r="O10" s="88"/>
      <c r="P10" s="88"/>
      <c r="Q10" s="88"/>
      <c r="R10" s="89" t="s">
        <v>63</v>
      </c>
      <c r="S10" s="89"/>
      <c r="T10" s="89"/>
      <c r="U10" s="89"/>
      <c r="V10" s="89"/>
      <c r="W10" s="89"/>
      <c r="X10" s="89"/>
      <c r="Y10" s="89"/>
      <c r="Z10" s="89"/>
      <c r="AA10" s="89"/>
      <c r="AB10" s="89"/>
      <c r="AC10" s="89"/>
    </row>
    <row r="11" spans="14:29" ht="19.5" customHeight="1">
      <c r="N11" s="88" t="s">
        <v>41</v>
      </c>
      <c r="O11" s="88"/>
      <c r="P11" s="88"/>
      <c r="Q11" s="88"/>
      <c r="R11" s="84" t="s">
        <v>62</v>
      </c>
      <c r="S11" s="84"/>
      <c r="T11" s="84"/>
      <c r="U11" s="84"/>
      <c r="V11" s="84"/>
      <c r="W11" s="84"/>
      <c r="X11" s="84"/>
      <c r="Y11" s="84"/>
      <c r="Z11" s="84"/>
      <c r="AA11" s="84"/>
      <c r="AB11" s="84"/>
      <c r="AC11" s="84"/>
    </row>
    <row r="12" spans="14:29" ht="19.5" customHeight="1">
      <c r="N12" s="88" t="s">
        <v>28</v>
      </c>
      <c r="O12" s="88"/>
      <c r="P12" s="88"/>
      <c r="Q12" s="88"/>
      <c r="R12" s="84" t="s">
        <v>60</v>
      </c>
      <c r="S12" s="84"/>
      <c r="T12" s="84"/>
      <c r="U12" s="84"/>
      <c r="V12" s="84"/>
      <c r="W12" s="84"/>
      <c r="X12" s="84"/>
      <c r="Y12" s="84"/>
      <c r="Z12" s="84"/>
      <c r="AA12" s="84"/>
      <c r="AB12" s="84"/>
      <c r="AC12" s="84"/>
    </row>
    <row r="13" spans="14:29" ht="19.5" customHeight="1">
      <c r="N13" s="88" t="s">
        <v>29</v>
      </c>
      <c r="O13" s="88"/>
      <c r="P13" s="88"/>
      <c r="Q13" s="88"/>
      <c r="R13" s="84" t="s">
        <v>61</v>
      </c>
      <c r="S13" s="84"/>
      <c r="T13" s="84"/>
      <c r="U13" s="84"/>
      <c r="V13" s="84"/>
      <c r="W13" s="84"/>
      <c r="X13" s="84"/>
      <c r="Y13" s="84"/>
      <c r="Z13" s="84"/>
      <c r="AA13" s="84"/>
      <c r="AB13" s="66"/>
      <c r="AC13" s="66"/>
    </row>
    <row r="14" spans="20:28" ht="19.5" customHeight="1">
      <c r="T14" s="3"/>
      <c r="U14" s="3"/>
      <c r="V14" s="3"/>
      <c r="W14" s="3"/>
      <c r="X14" s="3"/>
      <c r="Y14" s="3"/>
      <c r="Z14" s="3"/>
      <c r="AA14" s="3"/>
      <c r="AB14" s="3"/>
    </row>
    <row r="15" spans="4:29" ht="19.5" customHeight="1">
      <c r="D15" s="75" t="s">
        <v>43</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7" spans="4:29" ht="19.5" customHeight="1">
      <c r="D17" s="86" t="s">
        <v>4</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row>
    <row r="19" spans="4:30" ht="19.5" customHeight="1">
      <c r="D19" s="1" t="s">
        <v>23</v>
      </c>
      <c r="I19" s="6"/>
      <c r="J19" s="4"/>
      <c r="K19" s="77" t="s">
        <v>75</v>
      </c>
      <c r="L19" s="77"/>
      <c r="M19" s="77"/>
      <c r="N19" s="77"/>
      <c r="O19" s="77"/>
      <c r="P19" s="77"/>
      <c r="Q19" s="77"/>
      <c r="R19" s="77"/>
      <c r="S19" s="77"/>
      <c r="T19" s="77"/>
      <c r="U19" s="77"/>
      <c r="V19" s="77"/>
      <c r="W19" s="77"/>
      <c r="X19" s="77"/>
      <c r="Y19" s="77"/>
      <c r="Z19" s="77"/>
      <c r="AA19" s="77"/>
      <c r="AB19" s="77"/>
      <c r="AC19" s="77"/>
      <c r="AD19" s="4"/>
    </row>
    <row r="20" spans="9:28" ht="19.5" customHeight="1">
      <c r="I20" s="7"/>
      <c r="J20" s="7"/>
      <c r="K20" s="7"/>
      <c r="L20" s="7"/>
      <c r="M20" s="7"/>
      <c r="N20" s="7"/>
      <c r="O20" s="7"/>
      <c r="P20" s="7"/>
      <c r="Q20" s="7"/>
      <c r="R20" s="7"/>
      <c r="S20" s="7"/>
      <c r="T20" s="7"/>
      <c r="U20" s="7"/>
      <c r="V20" s="7"/>
      <c r="W20" s="7"/>
      <c r="X20" s="7"/>
      <c r="Y20" s="7"/>
      <c r="Z20" s="7"/>
      <c r="AA20" s="7"/>
      <c r="AB20" s="7"/>
    </row>
    <row r="21" spans="6:28" ht="19.5" customHeight="1">
      <c r="F21" s="2"/>
      <c r="I21" s="7"/>
      <c r="J21" s="7"/>
      <c r="K21" s="7"/>
      <c r="L21" s="7"/>
      <c r="M21" s="7"/>
      <c r="N21" s="7"/>
      <c r="O21" s="7"/>
      <c r="P21" s="7"/>
      <c r="Q21" s="7"/>
      <c r="R21" s="7"/>
      <c r="S21" s="7"/>
      <c r="T21" s="7"/>
      <c r="U21" s="7"/>
      <c r="V21" s="7"/>
      <c r="W21" s="7"/>
      <c r="X21" s="7"/>
      <c r="Y21" s="7"/>
      <c r="Z21" s="7"/>
      <c r="AA21" s="7"/>
      <c r="AB21" s="7"/>
    </row>
    <row r="23" ht="19.5" customHeight="1">
      <c r="D23" s="1" t="s">
        <v>17</v>
      </c>
    </row>
    <row r="25" spans="5:21" ht="19.5" customHeight="1">
      <c r="E25" s="1" t="s">
        <v>18</v>
      </c>
      <c r="L25" s="78">
        <f>'経費明細表(見本市等出展事業)'!E15</f>
        <v>371000</v>
      </c>
      <c r="M25" s="78"/>
      <c r="N25" s="78"/>
      <c r="O25" s="78"/>
      <c r="P25" s="78"/>
      <c r="Q25" s="78"/>
      <c r="R25" s="78"/>
      <c r="S25" s="1" t="s">
        <v>5</v>
      </c>
      <c r="U25" s="1" t="s">
        <v>32</v>
      </c>
    </row>
    <row r="26" spans="12:18" ht="19.5" customHeight="1">
      <c r="L26" s="8"/>
      <c r="M26" s="8"/>
      <c r="N26" s="8"/>
      <c r="O26" s="8"/>
      <c r="P26" s="8"/>
      <c r="Q26" s="8"/>
      <c r="R26" s="8"/>
    </row>
    <row r="27" spans="6:19" ht="19.5" customHeight="1">
      <c r="F27" s="1" t="s">
        <v>37</v>
      </c>
      <c r="L27" s="78">
        <f>'経費明細表(見本市等出展事業)'!D15</f>
        <v>743600</v>
      </c>
      <c r="M27" s="78"/>
      <c r="N27" s="78"/>
      <c r="O27" s="78"/>
      <c r="P27" s="78"/>
      <c r="Q27" s="78"/>
      <c r="R27" s="78"/>
      <c r="S27" s="9" t="s">
        <v>20</v>
      </c>
    </row>
    <row r="29" ht="19.5" customHeight="1">
      <c r="D29" s="1" t="s">
        <v>19</v>
      </c>
    </row>
    <row r="31" spans="2:14" ht="19.5" customHeight="1">
      <c r="B31" s="10"/>
      <c r="C31" s="80" t="s">
        <v>74</v>
      </c>
      <c r="D31" s="80"/>
      <c r="E31" s="80"/>
      <c r="F31" s="80"/>
      <c r="G31" s="80"/>
      <c r="H31" s="80"/>
      <c r="I31" s="80"/>
      <c r="J31" s="80"/>
      <c r="K31" s="80"/>
      <c r="L31" s="80"/>
      <c r="N31" s="1" t="s">
        <v>33</v>
      </c>
    </row>
    <row r="32" ht="19.5" customHeight="1">
      <c r="AT32" s="74"/>
    </row>
    <row r="33" spans="4:30" ht="19.5" customHeight="1">
      <c r="D33" s="11" t="s">
        <v>55</v>
      </c>
      <c r="E33" s="5"/>
      <c r="F33" s="4"/>
      <c r="G33" s="4"/>
      <c r="H33" s="4"/>
      <c r="I33" s="4"/>
      <c r="J33" s="4"/>
      <c r="K33" s="4"/>
      <c r="L33" s="4"/>
      <c r="M33" s="4"/>
      <c r="N33" s="4"/>
      <c r="O33" s="4"/>
      <c r="P33" s="4"/>
      <c r="Q33" s="4"/>
      <c r="R33" s="4"/>
      <c r="S33" s="4"/>
      <c r="T33" s="4"/>
      <c r="U33" s="4"/>
      <c r="V33" s="4"/>
      <c r="W33" s="4"/>
      <c r="X33" s="4"/>
      <c r="Y33" s="5"/>
      <c r="Z33" s="5"/>
      <c r="AA33" s="4"/>
      <c r="AB33" s="5"/>
      <c r="AC33" s="5"/>
      <c r="AD33" s="5"/>
    </row>
    <row r="34" spans="4:30" ht="19.5" customHeight="1">
      <c r="D34" s="1" t="s">
        <v>46</v>
      </c>
      <c r="E34" s="5"/>
      <c r="F34" s="4"/>
      <c r="G34" s="4"/>
      <c r="H34" s="4"/>
      <c r="I34" s="4"/>
      <c r="J34" s="4"/>
      <c r="K34" s="4"/>
      <c r="L34" s="4"/>
      <c r="M34" s="4"/>
      <c r="N34" s="4"/>
      <c r="O34" s="4"/>
      <c r="P34" s="4"/>
      <c r="Q34" s="4"/>
      <c r="R34" s="4"/>
      <c r="S34" s="4"/>
      <c r="T34" s="4"/>
      <c r="U34" s="4"/>
      <c r="V34" s="4"/>
      <c r="W34" s="4"/>
      <c r="X34" s="4"/>
      <c r="Y34" s="5"/>
      <c r="Z34" s="5"/>
      <c r="AA34" s="4"/>
      <c r="AB34" s="5"/>
      <c r="AC34" s="5"/>
      <c r="AD34" s="5"/>
    </row>
    <row r="35" spans="4:31" ht="31.5" customHeight="1">
      <c r="D35" s="71" t="s">
        <v>73</v>
      </c>
      <c r="E35" s="76" t="s">
        <v>77</v>
      </c>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6"/>
    </row>
    <row r="36" spans="4:30" ht="19.5" customHeight="1">
      <c r="D36" s="72" t="s">
        <v>73</v>
      </c>
      <c r="E36" s="5" t="s">
        <v>47</v>
      </c>
      <c r="F36" s="4"/>
      <c r="G36" s="4"/>
      <c r="H36" s="4"/>
      <c r="I36" s="4"/>
      <c r="J36" s="4"/>
      <c r="K36" s="4"/>
      <c r="L36" s="4"/>
      <c r="M36" s="4"/>
      <c r="N36" s="4"/>
      <c r="O36" s="4"/>
      <c r="P36" s="4"/>
      <c r="Q36" s="4"/>
      <c r="R36" s="4"/>
      <c r="S36" s="4"/>
      <c r="T36" s="4"/>
      <c r="U36" s="4"/>
      <c r="V36" s="4"/>
      <c r="W36" s="4"/>
      <c r="X36" s="4"/>
      <c r="Y36" s="5"/>
      <c r="Z36" s="5"/>
      <c r="AA36" s="4"/>
      <c r="AB36" s="5"/>
      <c r="AC36" s="5"/>
      <c r="AD36" s="5"/>
    </row>
    <row r="37" spans="4:30" ht="19.5" customHeight="1">
      <c r="D37" s="72" t="s">
        <v>73</v>
      </c>
      <c r="E37" s="5" t="s">
        <v>48</v>
      </c>
      <c r="F37" s="4"/>
      <c r="G37" s="4"/>
      <c r="H37" s="4"/>
      <c r="I37" s="4"/>
      <c r="J37" s="4"/>
      <c r="K37" s="4"/>
      <c r="L37" s="4"/>
      <c r="M37" s="4"/>
      <c r="N37" s="4"/>
      <c r="O37" s="4"/>
      <c r="P37" s="4"/>
      <c r="Q37" s="4"/>
      <c r="R37" s="4"/>
      <c r="S37" s="4"/>
      <c r="T37" s="4"/>
      <c r="U37" s="4"/>
      <c r="V37" s="4"/>
      <c r="W37" s="4"/>
      <c r="X37" s="4"/>
      <c r="Y37" s="5"/>
      <c r="Z37" s="5"/>
      <c r="AA37" s="4"/>
      <c r="AB37" s="5"/>
      <c r="AC37" s="5"/>
      <c r="AD37" s="5"/>
    </row>
    <row r="38" spans="5:30" ht="44.25" customHeight="1">
      <c r="E38" s="12" t="s">
        <v>49</v>
      </c>
      <c r="F38" s="76" t="s">
        <v>50</v>
      </c>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5:30" ht="19.5" customHeight="1">
      <c r="E39" s="1" t="s">
        <v>51</v>
      </c>
      <c r="F39" s="79" t="s">
        <v>52</v>
      </c>
      <c r="G39" s="79"/>
      <c r="H39" s="79"/>
      <c r="I39" s="79"/>
      <c r="J39" s="79"/>
      <c r="K39" s="79"/>
      <c r="L39" s="79"/>
      <c r="M39" s="79"/>
      <c r="N39" s="79"/>
      <c r="O39" s="79"/>
      <c r="P39" s="79"/>
      <c r="Q39" s="79"/>
      <c r="R39" s="79"/>
      <c r="S39" s="79"/>
      <c r="T39" s="79"/>
      <c r="U39" s="79"/>
      <c r="V39" s="79"/>
      <c r="W39" s="79"/>
      <c r="X39" s="79"/>
      <c r="Y39" s="79"/>
      <c r="Z39" s="79"/>
      <c r="AA39" s="79"/>
      <c r="AB39" s="79"/>
      <c r="AC39" s="79"/>
      <c r="AD39" s="79"/>
    </row>
    <row r="40" spans="5:30" ht="30.75" customHeight="1">
      <c r="E40" s="13" t="s">
        <v>53</v>
      </c>
      <c r="F40" s="75" t="s">
        <v>54</v>
      </c>
      <c r="G40" s="75"/>
      <c r="H40" s="75"/>
      <c r="I40" s="75"/>
      <c r="J40" s="75"/>
      <c r="K40" s="75"/>
      <c r="L40" s="75"/>
      <c r="M40" s="75"/>
      <c r="N40" s="75"/>
      <c r="O40" s="75"/>
      <c r="P40" s="75"/>
      <c r="Q40" s="75"/>
      <c r="R40" s="75"/>
      <c r="S40" s="75"/>
      <c r="T40" s="75"/>
      <c r="U40" s="75"/>
      <c r="V40" s="75"/>
      <c r="W40" s="75"/>
      <c r="X40" s="75"/>
      <c r="Y40" s="75"/>
      <c r="Z40" s="75"/>
      <c r="AA40" s="75"/>
      <c r="AB40" s="75"/>
      <c r="AC40" s="75"/>
      <c r="AD40" s="75"/>
    </row>
  </sheetData>
  <sheetProtection/>
  <mergeCells count="22">
    <mergeCell ref="D15:AC15"/>
    <mergeCell ref="D17:AC17"/>
    <mergeCell ref="F38:AD38"/>
    <mergeCell ref="B7:N7"/>
    <mergeCell ref="N10:Q10"/>
    <mergeCell ref="N11:Q11"/>
    <mergeCell ref="N12:Q12"/>
    <mergeCell ref="N13:Q13"/>
    <mergeCell ref="R10:AC10"/>
    <mergeCell ref="C3:AD3"/>
    <mergeCell ref="S9:V9"/>
    <mergeCell ref="R11:AC11"/>
    <mergeCell ref="R12:AC12"/>
    <mergeCell ref="R13:AA13"/>
    <mergeCell ref="N9:Q9"/>
    <mergeCell ref="F40:AD40"/>
    <mergeCell ref="E35:AD35"/>
    <mergeCell ref="K19:AC19"/>
    <mergeCell ref="L25:R25"/>
    <mergeCell ref="L27:R27"/>
    <mergeCell ref="F39:AD39"/>
    <mergeCell ref="C31:L31"/>
  </mergeCells>
  <printOptions/>
  <pageMargins left="0.7" right="0.7" top="0.75" bottom="0.75" header="0.3" footer="0.3"/>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indexed="15"/>
    <pageSetUpPr fitToPage="1"/>
  </sheetPr>
  <dimension ref="A2:F37"/>
  <sheetViews>
    <sheetView view="pageBreakPreview" zoomScale="148" zoomScaleSheetLayoutView="148" zoomScalePageLayoutView="0" workbookViewId="0" topLeftCell="A1">
      <selection activeCell="C6" sqref="C6"/>
    </sheetView>
  </sheetViews>
  <sheetFormatPr defaultColWidth="9.00390625" defaultRowHeight="19.5" customHeight="1"/>
  <cols>
    <col min="1" max="1" width="3.625" style="14" customWidth="1"/>
    <col min="2" max="2" width="12.625" style="14" customWidth="1"/>
    <col min="3" max="3" width="18.625" style="63" customWidth="1"/>
    <col min="4" max="4" width="13.625" style="17" customWidth="1"/>
    <col min="5" max="5" width="38.625" style="64" customWidth="1"/>
    <col min="6" max="6" width="1.625" style="15" customWidth="1"/>
    <col min="7" max="7" width="2.00390625" style="14" customWidth="1"/>
    <col min="8" max="16384" width="9.00390625" style="14" customWidth="1"/>
  </cols>
  <sheetData>
    <row r="1" ht="59.25" customHeight="1"/>
    <row r="2" spans="2:5" ht="32.25" customHeight="1">
      <c r="B2" s="100" t="s">
        <v>57</v>
      </c>
      <c r="C2" s="100"/>
      <c r="D2" s="100"/>
      <c r="E2" s="100"/>
    </row>
    <row r="3" spans="3:5" ht="17.25" customHeight="1">
      <c r="C3" s="16"/>
      <c r="D3" s="17" t="s">
        <v>56</v>
      </c>
      <c r="E3" s="73" t="s">
        <v>62</v>
      </c>
    </row>
    <row r="4" spans="1:6" ht="19.5" customHeight="1">
      <c r="A4" s="18"/>
      <c r="B4" s="19" t="s">
        <v>6</v>
      </c>
      <c r="C4" s="20"/>
      <c r="D4" s="21"/>
      <c r="E4" s="22" t="s">
        <v>7</v>
      </c>
      <c r="F4" s="23"/>
    </row>
    <row r="5" spans="1:6" ht="33" customHeight="1">
      <c r="A5" s="24" t="s">
        <v>1</v>
      </c>
      <c r="B5" s="25" t="s">
        <v>58</v>
      </c>
      <c r="C5" s="26" t="s">
        <v>2</v>
      </c>
      <c r="D5" s="27" t="s">
        <v>22</v>
      </c>
      <c r="E5" s="65" t="s">
        <v>39</v>
      </c>
      <c r="F5" s="28"/>
    </row>
    <row r="6" spans="1:6" ht="24" customHeight="1">
      <c r="A6" s="24"/>
      <c r="B6" s="105" t="s">
        <v>42</v>
      </c>
      <c r="C6" s="67" t="s">
        <v>67</v>
      </c>
      <c r="D6" s="68">
        <v>440000</v>
      </c>
      <c r="E6" s="69" t="s">
        <v>68</v>
      </c>
      <c r="F6" s="32"/>
    </row>
    <row r="7" spans="1:6" ht="24" customHeight="1">
      <c r="A7" s="24"/>
      <c r="B7" s="106"/>
      <c r="C7" s="67" t="s">
        <v>65</v>
      </c>
      <c r="D7" s="68">
        <v>110000</v>
      </c>
      <c r="E7" s="69" t="s">
        <v>69</v>
      </c>
      <c r="F7" s="33"/>
    </row>
    <row r="8" spans="1:6" ht="24" customHeight="1">
      <c r="A8" s="24"/>
      <c r="B8" s="106"/>
      <c r="C8" s="29"/>
      <c r="D8" s="30"/>
      <c r="E8" s="31"/>
      <c r="F8" s="33"/>
    </row>
    <row r="9" spans="1:6" ht="24" customHeight="1">
      <c r="A9" s="24"/>
      <c r="B9" s="107"/>
      <c r="C9" s="34" t="s">
        <v>3</v>
      </c>
      <c r="D9" s="35">
        <f>SUM(D6:D8)</f>
        <v>550000</v>
      </c>
      <c r="E9" s="36"/>
      <c r="F9" s="23"/>
    </row>
    <row r="10" spans="1:6" ht="24" customHeight="1">
      <c r="A10" s="24"/>
      <c r="B10" s="105" t="s">
        <v>40</v>
      </c>
      <c r="C10" s="70" t="s">
        <v>66</v>
      </c>
      <c r="D10" s="68">
        <v>176000</v>
      </c>
      <c r="E10" s="69" t="s">
        <v>70</v>
      </c>
      <c r="F10" s="32"/>
    </row>
    <row r="11" spans="1:6" ht="24" customHeight="1">
      <c r="A11" s="24"/>
      <c r="B11" s="106"/>
      <c r="C11" s="67" t="s">
        <v>72</v>
      </c>
      <c r="D11" s="68">
        <v>17600</v>
      </c>
      <c r="E11" s="69" t="s">
        <v>71</v>
      </c>
      <c r="F11" s="33"/>
    </row>
    <row r="12" spans="1:6" ht="24" customHeight="1">
      <c r="A12" s="24"/>
      <c r="B12" s="106"/>
      <c r="C12" s="29"/>
      <c r="D12" s="30"/>
      <c r="E12" s="31"/>
      <c r="F12" s="33"/>
    </row>
    <row r="13" spans="1:6" ht="24" customHeight="1">
      <c r="A13" s="24"/>
      <c r="B13" s="107"/>
      <c r="C13" s="37" t="s">
        <v>3</v>
      </c>
      <c r="D13" s="38">
        <f>SUM(D10:D12)</f>
        <v>193600</v>
      </c>
      <c r="E13" s="39"/>
      <c r="F13" s="28"/>
    </row>
    <row r="14" spans="1:6" ht="19.5" customHeight="1">
      <c r="A14" s="24"/>
      <c r="B14" s="101" t="s">
        <v>0</v>
      </c>
      <c r="C14" s="102"/>
      <c r="D14" s="40"/>
      <c r="E14" s="41" t="s">
        <v>45</v>
      </c>
      <c r="F14" s="23"/>
    </row>
    <row r="15" spans="1:6" ht="19.5" customHeight="1">
      <c r="A15" s="24"/>
      <c r="B15" s="103"/>
      <c r="C15" s="104"/>
      <c r="D15" s="42">
        <f>D9+D13</f>
        <v>743600</v>
      </c>
      <c r="E15" s="43">
        <f>IF(500000&lt;ROUNDDOWN(D15*1/2,-3),500000,ROUNDDOWN(D15*1/2,-3))</f>
        <v>371000</v>
      </c>
      <c r="F15" s="44"/>
    </row>
    <row r="16" spans="2:6" s="45" customFormat="1" ht="19.5" customHeight="1">
      <c r="B16" s="109" t="s">
        <v>21</v>
      </c>
      <c r="C16" s="109"/>
      <c r="D16" s="109"/>
      <c r="E16" s="109"/>
      <c r="F16" s="46"/>
    </row>
    <row r="17" spans="2:6" s="45" customFormat="1" ht="19.5" customHeight="1">
      <c r="B17" s="109" t="s">
        <v>30</v>
      </c>
      <c r="C17" s="109"/>
      <c r="D17" s="109"/>
      <c r="E17" s="109"/>
      <c r="F17" s="47"/>
    </row>
    <row r="18" spans="2:6" s="45" customFormat="1" ht="30" customHeight="1">
      <c r="B18" s="108" t="s">
        <v>31</v>
      </c>
      <c r="C18" s="108"/>
      <c r="D18" s="108"/>
      <c r="E18" s="108"/>
      <c r="F18" s="48"/>
    </row>
    <row r="19" spans="2:5" ht="19.5" customHeight="1">
      <c r="B19" s="49"/>
      <c r="C19" s="16"/>
      <c r="D19" s="50"/>
      <c r="E19" s="51"/>
    </row>
    <row r="20" spans="2:5" ht="19.5" customHeight="1">
      <c r="B20" s="52" t="s">
        <v>44</v>
      </c>
      <c r="C20" s="53"/>
      <c r="D20" s="54"/>
      <c r="E20" s="54" t="s">
        <v>7</v>
      </c>
    </row>
    <row r="21" spans="1:5" ht="23.25" customHeight="1">
      <c r="A21" s="55" t="s">
        <v>1</v>
      </c>
      <c r="B21" s="56" t="s">
        <v>12</v>
      </c>
      <c r="C21" s="98" t="s">
        <v>15</v>
      </c>
      <c r="D21" s="99"/>
      <c r="E21" s="56" t="s">
        <v>8</v>
      </c>
    </row>
    <row r="22" spans="2:5" ht="23.25" customHeight="1">
      <c r="B22" s="56" t="s">
        <v>9</v>
      </c>
      <c r="C22" s="90">
        <f>C26-C24-C23-C25</f>
        <v>372600</v>
      </c>
      <c r="D22" s="91"/>
      <c r="E22" s="57"/>
    </row>
    <row r="23" spans="2:5" ht="23.25" customHeight="1">
      <c r="B23" s="56" t="s">
        <v>10</v>
      </c>
      <c r="C23" s="92">
        <v>0</v>
      </c>
      <c r="D23" s="93"/>
      <c r="E23" s="58"/>
    </row>
    <row r="24" spans="2:5" ht="23.25" customHeight="1">
      <c r="B24" s="56" t="s">
        <v>34</v>
      </c>
      <c r="C24" s="90">
        <f>E15</f>
        <v>371000</v>
      </c>
      <c r="D24" s="91"/>
      <c r="E24" s="57" t="s">
        <v>25</v>
      </c>
    </row>
    <row r="25" spans="2:5" ht="23.25" customHeight="1">
      <c r="B25" s="56" t="s">
        <v>11</v>
      </c>
      <c r="C25" s="92">
        <v>0</v>
      </c>
      <c r="D25" s="93"/>
      <c r="E25" s="58"/>
    </row>
    <row r="26" spans="2:5" ht="23.25" customHeight="1">
      <c r="B26" s="56" t="s">
        <v>13</v>
      </c>
      <c r="C26" s="96">
        <f>D15</f>
        <v>743600</v>
      </c>
      <c r="D26" s="97"/>
      <c r="E26" s="57"/>
    </row>
    <row r="27" spans="2:5" ht="19.5" customHeight="1">
      <c r="B27" s="94" t="s">
        <v>16</v>
      </c>
      <c r="C27" s="94"/>
      <c r="D27" s="94"/>
      <c r="E27" s="94"/>
    </row>
    <row r="28" spans="2:5" ht="19.5" customHeight="1">
      <c r="B28" s="59"/>
      <c r="C28" s="60"/>
      <c r="D28" s="61"/>
      <c r="E28" s="51"/>
    </row>
    <row r="29" spans="2:5" ht="19.5" customHeight="1">
      <c r="B29" s="62" t="s">
        <v>35</v>
      </c>
      <c r="C29" s="53"/>
      <c r="D29" s="54"/>
      <c r="E29" s="54" t="s">
        <v>7</v>
      </c>
    </row>
    <row r="30" spans="1:5" ht="24" customHeight="1">
      <c r="A30" s="55" t="s">
        <v>1</v>
      </c>
      <c r="B30" s="56" t="s">
        <v>12</v>
      </c>
      <c r="C30" s="98" t="s">
        <v>14</v>
      </c>
      <c r="D30" s="99"/>
      <c r="E30" s="56" t="s">
        <v>8</v>
      </c>
    </row>
    <row r="31" spans="2:5" ht="24" customHeight="1">
      <c r="B31" s="56" t="s">
        <v>9</v>
      </c>
      <c r="C31" s="90">
        <f>C34-C32-C33</f>
        <v>371000</v>
      </c>
      <c r="D31" s="91"/>
      <c r="E31" s="57"/>
    </row>
    <row r="32" spans="2:5" ht="24" customHeight="1">
      <c r="B32" s="56" t="s">
        <v>10</v>
      </c>
      <c r="C32" s="92">
        <v>0</v>
      </c>
      <c r="D32" s="93"/>
      <c r="E32" s="58"/>
    </row>
    <row r="33" spans="2:5" ht="24" customHeight="1">
      <c r="B33" s="56" t="s">
        <v>11</v>
      </c>
      <c r="C33" s="92">
        <v>0</v>
      </c>
      <c r="D33" s="93"/>
      <c r="E33" s="58"/>
    </row>
    <row r="34" spans="2:5" ht="24" customHeight="1">
      <c r="B34" s="56" t="s">
        <v>13</v>
      </c>
      <c r="C34" s="90">
        <f>C24</f>
        <v>371000</v>
      </c>
      <c r="D34" s="91"/>
      <c r="E34" s="57"/>
    </row>
    <row r="35" spans="2:5" ht="19.5" customHeight="1">
      <c r="B35" s="94" t="s">
        <v>36</v>
      </c>
      <c r="C35" s="94"/>
      <c r="D35" s="94"/>
      <c r="E35" s="94"/>
    </row>
    <row r="36" spans="2:5" ht="9" customHeight="1">
      <c r="B36" s="95"/>
      <c r="C36" s="95"/>
      <c r="D36" s="95"/>
      <c r="E36" s="95"/>
    </row>
    <row r="37" spans="2:5" ht="19.5" customHeight="1">
      <c r="B37" s="49"/>
      <c r="C37" s="16"/>
      <c r="D37" s="50"/>
      <c r="E37" s="51"/>
    </row>
  </sheetData>
  <sheetProtection/>
  <mergeCells count="20">
    <mergeCell ref="C22:D22"/>
    <mergeCell ref="C23:D23"/>
    <mergeCell ref="B2:E2"/>
    <mergeCell ref="B14:C15"/>
    <mergeCell ref="B10:B13"/>
    <mergeCell ref="B18:E18"/>
    <mergeCell ref="B6:B9"/>
    <mergeCell ref="B16:E16"/>
    <mergeCell ref="C21:D21"/>
    <mergeCell ref="B17:E17"/>
    <mergeCell ref="C24:D24"/>
    <mergeCell ref="C25:D25"/>
    <mergeCell ref="B35:E36"/>
    <mergeCell ref="B27:E27"/>
    <mergeCell ref="C26:D26"/>
    <mergeCell ref="C30:D30"/>
    <mergeCell ref="C31:D31"/>
    <mergeCell ref="C32:D32"/>
    <mergeCell ref="C33:D33"/>
    <mergeCell ref="C34:D34"/>
  </mergeCells>
  <dataValidations count="1">
    <dataValidation allowBlank="1" showInputMessage="1" showErrorMessage="1" imeMode="off" sqref="C20:C26 C28:C34"/>
  </dataValidations>
  <printOptions/>
  <pageMargins left="0.7874015748031497" right="0.5905511811023623" top="0.7874015748031497" bottom="0.3937007874015748" header="0" footer="0"/>
  <pageSetup fitToHeight="1" fitToWidth="1" horizontalDpi="600" verticalDpi="600" orientation="portrait" paperSize="9" scale="98" r:id="rId4"/>
  <colBreaks count="1" manualBreakCount="1">
    <brk id="7" min="2" max="4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2024-03-13T07:52:22Z</cp:lastPrinted>
  <dcterms:created xsi:type="dcterms:W3CDTF">2011-02-08T09:51:34Z</dcterms:created>
  <dcterms:modified xsi:type="dcterms:W3CDTF">2024-05-07T02:07:02Z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