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35" activeTab="0"/>
  </bookViews>
  <sheets>
    <sheet name="実績報告書(共同研究事業)" sheetId="1" r:id="rId1"/>
    <sheet name="収支精算書 （共同研究事業）" sheetId="2" r:id="rId2"/>
  </sheets>
  <definedNames>
    <definedName name="_xlnm.Print_Area" localSheetId="0">'実績報告書(共同研究事業)'!$A$1:$AB$29</definedName>
  </definedNames>
  <calcPr fullCalcOnLoad="1"/>
</workbook>
</file>

<file path=xl/comments2.xml><?xml version="1.0" encoding="utf-8"?>
<comments xmlns="http://schemas.openxmlformats.org/spreadsheetml/2006/main">
  <authors>
    <author>cityokazaki</author>
    <author>Windows ユーザー</author>
  </authors>
  <commentList>
    <comment ref="F9" authorId="0">
      <text>
        <r>
          <rPr>
            <b/>
            <sz val="9"/>
            <rFont val="ＭＳ Ｐゴシック"/>
            <family val="3"/>
          </rPr>
          <t>借入先を入力する。</t>
        </r>
      </text>
    </comment>
    <comment ref="B3" authorId="1">
      <text>
        <r>
          <rPr>
            <b/>
            <sz val="20"/>
            <color indexed="10"/>
            <rFont val="MS P ゴシック"/>
            <family val="3"/>
          </rPr>
          <t>黄色部分を入力してください。</t>
        </r>
      </text>
    </comment>
  </commentList>
</comments>
</file>

<file path=xl/sharedStrings.xml><?xml version="1.0" encoding="utf-8"?>
<sst xmlns="http://schemas.openxmlformats.org/spreadsheetml/2006/main" count="67" uniqueCount="61">
  <si>
    <t>（支出の部）</t>
  </si>
  <si>
    <t>（収入の部）</t>
  </si>
  <si>
    <t>支　　　　　　　出</t>
  </si>
  <si>
    <t>収　　　　　入</t>
  </si>
  <si>
    <t>資金の調達先</t>
  </si>
  <si>
    <t>記</t>
  </si>
  <si>
    <t>１　事業名</t>
  </si>
  <si>
    <t>２　交付決定額</t>
  </si>
  <si>
    <t>３　精算額</t>
  </si>
  <si>
    <t>４　事業完了年月日</t>
  </si>
  <si>
    <t>円</t>
  </si>
  <si>
    <t>円×1/2＝</t>
  </si>
  <si>
    <t>（宛先）岡崎ものづくり推進協議会長</t>
  </si>
  <si>
    <t>岡崎ものづくり推進協議会</t>
  </si>
  <si>
    <t>区分</t>
  </si>
  <si>
    <t>自己資金</t>
  </si>
  <si>
    <t>借入金</t>
  </si>
  <si>
    <t>補助金</t>
  </si>
  <si>
    <t>その他</t>
  </si>
  <si>
    <t>※千円未満切り捨て</t>
  </si>
  <si>
    <t>【申請者】</t>
  </si>
  <si>
    <t>〒</t>
  </si>
  <si>
    <t>　所 在 地</t>
  </si>
  <si>
    <t>　事業所名</t>
  </si>
  <si>
    <t>　代表者職</t>
  </si>
  <si>
    <t>　氏　　名</t>
  </si>
  <si>
    <t>（</t>
  </si>
  <si>
    <t>円）</t>
  </si>
  <si>
    <t>　岡崎ものづくり支援補助金交付要綱に基づき、関係書類を添えて報告します。</t>
  </si>
  <si>
    <t>会社名：</t>
  </si>
  <si>
    <t>交付申請</t>
  </si>
  <si>
    <t>実績報告</t>
  </si>
  <si>
    <t>合計</t>
  </si>
  <si>
    <t>区分</t>
  </si>
  <si>
    <t>補助対象経費の内容</t>
  </si>
  <si>
    <t>交付申請</t>
  </si>
  <si>
    <t>実績報告</t>
  </si>
  <si>
    <t>補助対象経費の内訳</t>
  </si>
  <si>
    <t>補助対象経費合計</t>
  </si>
  <si>
    <t>交付決定額</t>
  </si>
  <si>
    <t>精算額</t>
  </si>
  <si>
    <t>交付金額確定額</t>
  </si>
  <si>
    <t>※「交付決定額」及び「精算額」は、消費税及び地方消費税込の金額を記入すること。</t>
  </si>
  <si>
    <t>※収入の部の「補助金」は、支出の部の合計（精算額の合計）に補助率（1/2）を乗じた金額を記入すること。
（ただし、千円未満は切り捨て）なお、100万円を超える場合は100万円とする。</t>
  </si>
  <si>
    <t>収支精算書(共同研究事業)</t>
  </si>
  <si>
    <t>共同研究費</t>
  </si>
  <si>
    <t>岡崎ものづくり支援補助金実績報告書(共同研究事業)</t>
  </si>
  <si>
    <t>444-0034</t>
  </si>
  <si>
    <t>岡崎市十王町２丁目９番地</t>
  </si>
  <si>
    <t>岡崎市役所株式会社</t>
  </si>
  <si>
    <t>代表取締役</t>
  </si>
  <si>
    <t>岡崎　太郎</t>
  </si>
  <si>
    <r>
      <t>令和</t>
    </r>
    <r>
      <rPr>
        <b/>
        <sz val="12"/>
        <color indexed="10"/>
        <rFont val="ＭＳ Ｐゴシック"/>
        <family val="3"/>
      </rPr>
      <t>〇</t>
    </r>
    <r>
      <rPr>
        <sz val="12"/>
        <rFont val="ＭＳ Ｐゴシック"/>
        <family val="3"/>
      </rPr>
      <t>年</t>
    </r>
    <r>
      <rPr>
        <b/>
        <sz val="12"/>
        <color indexed="10"/>
        <rFont val="ＭＳ Ｐゴシック"/>
        <family val="3"/>
      </rPr>
      <t>〇</t>
    </r>
    <r>
      <rPr>
        <sz val="12"/>
        <rFont val="ＭＳ Ｐゴシック"/>
        <family val="3"/>
      </rPr>
      <t>月</t>
    </r>
    <r>
      <rPr>
        <b/>
        <sz val="12"/>
        <color indexed="10"/>
        <rFont val="ＭＳ Ｐゴシック"/>
        <family val="3"/>
      </rPr>
      <t>〇</t>
    </r>
    <r>
      <rPr>
        <sz val="12"/>
        <rFont val="ＭＳ Ｐゴシック"/>
        <family val="3"/>
      </rPr>
      <t>日</t>
    </r>
  </si>
  <si>
    <t>○○システム開発のための共同研究</t>
  </si>
  <si>
    <r>
      <t>令和</t>
    </r>
    <r>
      <rPr>
        <b/>
        <sz val="12"/>
        <color indexed="10"/>
        <rFont val="ＭＳ Ｐゴシック"/>
        <family val="3"/>
      </rPr>
      <t>▼</t>
    </r>
    <r>
      <rPr>
        <sz val="12"/>
        <rFont val="ＭＳ Ｐゴシック"/>
        <family val="3"/>
      </rPr>
      <t>年</t>
    </r>
    <r>
      <rPr>
        <b/>
        <sz val="12"/>
        <color indexed="10"/>
        <rFont val="ＭＳ Ｐゴシック"/>
        <family val="3"/>
      </rPr>
      <t>▼</t>
    </r>
    <r>
      <rPr>
        <sz val="12"/>
        <rFont val="ＭＳ Ｐゴシック"/>
        <family val="3"/>
      </rPr>
      <t>月</t>
    </r>
    <r>
      <rPr>
        <b/>
        <sz val="12"/>
        <color indexed="10"/>
        <rFont val="ＭＳ Ｐゴシック"/>
        <family val="3"/>
      </rPr>
      <t>▼</t>
    </r>
    <r>
      <rPr>
        <sz val="12"/>
        <rFont val="ＭＳ Ｐゴシック"/>
        <family val="3"/>
      </rPr>
      <t>日</t>
    </r>
  </si>
  <si>
    <t>機材費</t>
  </si>
  <si>
    <t>人件費</t>
  </si>
  <si>
    <t>消耗品</t>
  </si>
  <si>
    <t>単価50,000円×30個＝1,500,000円</t>
  </si>
  <si>
    <t>単価(１ヵ月)40,000円×3人＝120,000円</t>
  </si>
  <si>
    <t>350,000円×1.1(税)＝385,000円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</si>
</sst>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0_);[Red]\(0\)"/>
    <numFmt numFmtId="183" formatCode="0_);\(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20"/>
      <color indexed="10"/>
      <name val="MS P 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4"/>
      <name val="ＭＳ Ｐゴシック"/>
      <family val="3"/>
    </font>
    <font>
      <sz val="18"/>
      <color indexed="10"/>
      <name val="ＭＳ Ｐゴシック"/>
      <family val="3"/>
    </font>
    <font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24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2"/>
      <color rgb="FFFF0000"/>
      <name val="ＭＳ Ｐゴシック"/>
      <family val="3"/>
    </font>
    <font>
      <b/>
      <sz val="12"/>
      <color rgb="FFFF0000"/>
      <name val="Calibri"/>
      <family val="3"/>
    </font>
    <font>
      <b/>
      <sz val="14"/>
      <color rgb="FFFF0000"/>
      <name val="Calibri"/>
      <family val="3"/>
    </font>
    <font>
      <sz val="14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 shrinkToFit="1"/>
    </xf>
    <xf numFmtId="181" fontId="50" fillId="0" borderId="0" xfId="0" applyNumberFormat="1" applyFont="1" applyAlignment="1">
      <alignment vertical="center" shrinkToFit="1"/>
    </xf>
    <xf numFmtId="181" fontId="50" fillId="0" borderId="0" xfId="0" applyNumberFormat="1" applyFont="1" applyAlignment="1">
      <alignment horizontal="right" vertical="center"/>
    </xf>
    <xf numFmtId="0" fontId="50" fillId="0" borderId="0" xfId="0" applyFont="1" applyAlignment="1">
      <alignment horizontal="left" vertical="center"/>
    </xf>
    <xf numFmtId="0" fontId="50" fillId="0" borderId="10" xfId="0" applyFont="1" applyFill="1" applyBorder="1" applyAlignment="1">
      <alignment vertical="center" textRotation="255"/>
    </xf>
    <xf numFmtId="181" fontId="50" fillId="0" borderId="11" xfId="0" applyNumberFormat="1" applyFont="1" applyFill="1" applyBorder="1" applyAlignment="1">
      <alignment horizontal="center" vertical="center"/>
    </xf>
    <xf numFmtId="181" fontId="50" fillId="0" borderId="11" xfId="0" applyNumberFormat="1" applyFont="1" applyBorder="1" applyAlignment="1">
      <alignment horizontal="center" vertical="center" shrinkToFit="1"/>
    </xf>
    <xf numFmtId="0" fontId="50" fillId="0" borderId="11" xfId="0" applyFont="1" applyBorder="1" applyAlignment="1">
      <alignment horizontal="center" vertical="center"/>
    </xf>
    <xf numFmtId="181" fontId="51" fillId="0" borderId="11" xfId="0" applyNumberFormat="1" applyFont="1" applyFill="1" applyBorder="1" applyAlignment="1">
      <alignment vertical="center"/>
    </xf>
    <xf numFmtId="0" fontId="50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vertical="center" textRotation="255"/>
    </xf>
    <xf numFmtId="181" fontId="51" fillId="0" borderId="13" xfId="0" applyNumberFormat="1" applyFont="1" applyFill="1" applyBorder="1" applyAlignment="1">
      <alignment vertical="center"/>
    </xf>
    <xf numFmtId="0" fontId="50" fillId="0" borderId="14" xfId="0" applyFont="1" applyFill="1" applyBorder="1" applyAlignment="1">
      <alignment horizontal="left" vertical="center"/>
    </xf>
    <xf numFmtId="181" fontId="51" fillId="0" borderId="15" xfId="0" applyNumberFormat="1" applyFont="1" applyFill="1" applyBorder="1" applyAlignment="1">
      <alignment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shrinkToFit="1"/>
    </xf>
    <xf numFmtId="181" fontId="50" fillId="0" borderId="0" xfId="0" applyNumberFormat="1" applyFont="1" applyFill="1" applyBorder="1" applyAlignment="1">
      <alignment horizontal="center" vertical="center" shrinkToFit="1"/>
    </xf>
    <xf numFmtId="181" fontId="50" fillId="0" borderId="0" xfId="0" applyNumberFormat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10" xfId="0" applyFont="1" applyBorder="1" applyAlignment="1">
      <alignment vertical="center" textRotation="255"/>
    </xf>
    <xf numFmtId="0" fontId="50" fillId="0" borderId="16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 shrinkToFit="1"/>
    </xf>
    <xf numFmtId="0" fontId="50" fillId="0" borderId="0" xfId="0" applyFont="1" applyBorder="1" applyAlignment="1">
      <alignment vertical="center" textRotation="255"/>
    </xf>
    <xf numFmtId="0" fontId="50" fillId="33" borderId="11" xfId="0" applyFont="1" applyFill="1" applyBorder="1" applyAlignment="1">
      <alignment horizontal="center" vertical="center" shrinkToFit="1"/>
    </xf>
    <xf numFmtId="181" fontId="51" fillId="33" borderId="11" xfId="0" applyNumberFormat="1" applyFont="1" applyFill="1" applyBorder="1" applyAlignment="1">
      <alignment vertical="center" shrinkToFit="1"/>
    </xf>
    <xf numFmtId="0" fontId="50" fillId="33" borderId="11" xfId="0" applyFont="1" applyFill="1" applyBorder="1" applyAlignment="1">
      <alignment horizontal="left" vertical="center"/>
    </xf>
    <xf numFmtId="0" fontId="50" fillId="33" borderId="11" xfId="0" applyFont="1" applyFill="1" applyBorder="1" applyAlignment="1">
      <alignment vertical="center" shrinkToFit="1"/>
    </xf>
    <xf numFmtId="181" fontId="51" fillId="33" borderId="11" xfId="0" applyNumberFormat="1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Border="1" applyAlignment="1">
      <alignment vertical="center"/>
    </xf>
    <xf numFmtId="181" fontId="50" fillId="0" borderId="12" xfId="0" applyNumberFormat="1" applyFont="1" applyFill="1" applyBorder="1" applyAlignment="1">
      <alignment horizontal="left" vertical="center"/>
    </xf>
    <xf numFmtId="181" fontId="51" fillId="0" borderId="15" xfId="0" applyNumberFormat="1" applyFont="1" applyBorder="1" applyAlignment="1">
      <alignment horizontal="right" vertical="center" shrinkToFit="1"/>
    </xf>
    <xf numFmtId="181" fontId="51" fillId="0" borderId="15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vertical="center" shrinkToFit="1"/>
    </xf>
    <xf numFmtId="181" fontId="30" fillId="0" borderId="0" xfId="0" applyNumberFormat="1" applyFont="1" applyAlignment="1">
      <alignment vertical="center" shrinkToFit="1"/>
    </xf>
    <xf numFmtId="181" fontId="30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17" xfId="0" applyFont="1" applyBorder="1" applyAlignment="1">
      <alignment vertical="center"/>
    </xf>
    <xf numFmtId="176" fontId="48" fillId="0" borderId="0" xfId="0" applyNumberFormat="1" applyFont="1" applyAlignment="1">
      <alignment vertical="center"/>
    </xf>
    <xf numFmtId="176" fontId="48" fillId="0" borderId="0" xfId="0" applyNumberFormat="1" applyFont="1" applyAlignment="1">
      <alignment horizontal="left" vertical="center"/>
    </xf>
    <xf numFmtId="181" fontId="51" fillId="0" borderId="12" xfId="0" applyNumberFormat="1" applyFont="1" applyFill="1" applyBorder="1" applyAlignment="1">
      <alignment vertical="center"/>
    </xf>
    <xf numFmtId="38" fontId="51" fillId="0" borderId="15" xfId="48" applyFont="1" applyBorder="1" applyAlignment="1">
      <alignment horizontal="right" vertical="center"/>
    </xf>
    <xf numFmtId="0" fontId="50" fillId="33" borderId="12" xfId="0" applyFont="1" applyFill="1" applyBorder="1" applyAlignment="1">
      <alignment horizontal="left" vertical="center"/>
    </xf>
    <xf numFmtId="0" fontId="50" fillId="33" borderId="15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2" fillId="0" borderId="18" xfId="0" applyFont="1" applyBorder="1" applyAlignment="1">
      <alignment vertical="center"/>
    </xf>
    <xf numFmtId="0" fontId="53" fillId="33" borderId="0" xfId="0" applyFont="1" applyFill="1" applyAlignment="1">
      <alignment vertical="center"/>
    </xf>
    <xf numFmtId="0" fontId="53" fillId="33" borderId="11" xfId="0" applyFont="1" applyFill="1" applyBorder="1" applyAlignment="1">
      <alignment vertical="center" shrinkToFit="1"/>
    </xf>
    <xf numFmtId="181" fontId="53" fillId="33" borderId="11" xfId="0" applyNumberFormat="1" applyFont="1" applyFill="1" applyBorder="1" applyAlignment="1">
      <alignment horizontal="right" vertical="center"/>
    </xf>
    <xf numFmtId="0" fontId="53" fillId="33" borderId="11" xfId="0" applyFont="1" applyFill="1" applyBorder="1" applyAlignment="1">
      <alignment horizontal="left" vertical="center" wrapText="1"/>
    </xf>
    <xf numFmtId="0" fontId="53" fillId="33" borderId="11" xfId="0" applyFont="1" applyFill="1" applyBorder="1" applyAlignment="1">
      <alignment horizontal="left" vertical="center"/>
    </xf>
    <xf numFmtId="181" fontId="54" fillId="33" borderId="12" xfId="0" applyNumberFormat="1" applyFont="1" applyFill="1" applyBorder="1" applyAlignment="1">
      <alignment vertical="center"/>
    </xf>
    <xf numFmtId="181" fontId="54" fillId="33" borderId="15" xfId="0" applyNumberFormat="1" applyFont="1" applyFill="1" applyBorder="1" applyAlignment="1">
      <alignment vertical="center"/>
    </xf>
    <xf numFmtId="38" fontId="55" fillId="0" borderId="0" xfId="48" applyFont="1" applyAlignment="1">
      <alignment horizontal="right" vertical="center" wrapText="1"/>
    </xf>
    <xf numFmtId="176" fontId="55" fillId="0" borderId="0" xfId="0" applyNumberFormat="1" applyFont="1" applyAlignment="1">
      <alignment vertical="center"/>
    </xf>
    <xf numFmtId="0" fontId="52" fillId="0" borderId="18" xfId="0" applyFont="1" applyBorder="1" applyAlignment="1">
      <alignment horizontal="left" vertical="center"/>
    </xf>
    <xf numFmtId="176" fontId="55" fillId="0" borderId="0" xfId="0" applyNumberFormat="1" applyFont="1" applyAlignment="1">
      <alignment horizontal="right" vertical="center"/>
    </xf>
    <xf numFmtId="0" fontId="52" fillId="0" borderId="19" xfId="0" applyFont="1" applyBorder="1" applyAlignment="1">
      <alignment horizontal="center" vertical="center" wrapText="1"/>
    </xf>
    <xf numFmtId="0" fontId="48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52" fillId="0" borderId="20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Alignment="1">
      <alignment horizontal="left" vertical="top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114300</xdr:rowOff>
    </xdr:from>
    <xdr:to>
      <xdr:col>4</xdr:col>
      <xdr:colOff>228600</xdr:colOff>
      <xdr:row>1</xdr:row>
      <xdr:rowOff>295275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23825" y="114300"/>
          <a:ext cx="1057275" cy="428625"/>
        </a:xfrm>
        <a:prstGeom prst="rect">
          <a:avLst/>
        </a:prstGeom>
        <a:solidFill>
          <a:srgbClr val="FFFF00"/>
        </a:solidFill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2</xdr:col>
      <xdr:colOff>295275</xdr:colOff>
      <xdr:row>2</xdr:row>
      <xdr:rowOff>76200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42875" y="104775"/>
          <a:ext cx="1247775" cy="447675"/>
        </a:xfrm>
        <a:prstGeom prst="rect">
          <a:avLst/>
        </a:prstGeom>
        <a:solidFill>
          <a:srgbClr val="FFFF00"/>
        </a:solidFill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B32"/>
  <sheetViews>
    <sheetView tabSelected="1" view="pageBreakPreview" zoomScaleSheetLayoutView="100" zoomScalePageLayoutView="0" workbookViewId="0" topLeftCell="A10">
      <selection activeCell="P5" sqref="P5"/>
    </sheetView>
  </sheetViews>
  <sheetFormatPr defaultColWidth="3.125" defaultRowHeight="19.5" customHeight="1"/>
  <cols>
    <col min="1" max="10" width="3.125" style="3" customWidth="1"/>
    <col min="11" max="16384" width="3.125" style="3" customWidth="1"/>
  </cols>
  <sheetData>
    <row r="1" spans="14:28" ht="19.5" customHeight="1">
      <c r="N1" s="48"/>
      <c r="O1" s="48"/>
      <c r="P1" s="48"/>
      <c r="Q1" s="48"/>
      <c r="R1" s="48"/>
      <c r="S1" s="2"/>
      <c r="T1" s="2"/>
      <c r="U1" s="2"/>
      <c r="V1" s="2"/>
      <c r="W1" s="2"/>
      <c r="X1" s="2"/>
      <c r="Y1" s="2"/>
      <c r="Z1" s="2"/>
      <c r="AA1" s="2"/>
      <c r="AB1" s="2"/>
    </row>
    <row r="2" ht="36" customHeight="1"/>
    <row r="3" spans="1:28" ht="19.5" customHeight="1">
      <c r="A3" s="72" t="s">
        <v>46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</row>
    <row r="5" spans="18:26" ht="19.5" customHeight="1">
      <c r="R5" s="49"/>
      <c r="S5" s="71" t="s">
        <v>52</v>
      </c>
      <c r="T5" s="71"/>
      <c r="U5" s="71"/>
      <c r="V5" s="71"/>
      <c r="W5" s="71"/>
      <c r="X5" s="71"/>
      <c r="Y5" s="71"/>
      <c r="Z5" s="71"/>
    </row>
    <row r="7" ht="19.5" customHeight="1">
      <c r="B7" s="3" t="s">
        <v>12</v>
      </c>
    </row>
    <row r="9" spans="12:27" ht="19.5" customHeight="1">
      <c r="L9" s="2" t="s">
        <v>20</v>
      </c>
      <c r="N9" s="2"/>
      <c r="O9" s="2"/>
      <c r="P9" s="57" t="s">
        <v>21</v>
      </c>
      <c r="Q9" s="73" t="s">
        <v>47</v>
      </c>
      <c r="R9" s="73"/>
      <c r="S9" s="73"/>
      <c r="T9" s="73"/>
      <c r="U9" s="57"/>
      <c r="V9" s="57"/>
      <c r="W9" s="57"/>
      <c r="X9" s="57"/>
      <c r="Y9" s="57"/>
      <c r="Z9" s="57"/>
      <c r="AA9" s="57"/>
    </row>
    <row r="10" spans="12:27" ht="19.5" customHeight="1">
      <c r="L10" s="2" t="s">
        <v>22</v>
      </c>
      <c r="N10" s="2"/>
      <c r="O10" s="2"/>
      <c r="P10" s="74" t="s">
        <v>48</v>
      </c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</row>
    <row r="11" spans="12:27" ht="19.5" customHeight="1">
      <c r="L11" s="2" t="s">
        <v>23</v>
      </c>
      <c r="N11" s="2"/>
      <c r="O11" s="2"/>
      <c r="P11" s="68" t="s">
        <v>49</v>
      </c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</row>
    <row r="12" spans="12:27" ht="19.5" customHeight="1">
      <c r="L12" s="2" t="s">
        <v>24</v>
      </c>
      <c r="N12" s="2"/>
      <c r="O12" s="2"/>
      <c r="P12" s="68" t="s">
        <v>50</v>
      </c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</row>
    <row r="13" spans="12:27" ht="19.5" customHeight="1">
      <c r="L13" s="2" t="s">
        <v>25</v>
      </c>
      <c r="N13" s="2"/>
      <c r="O13" s="2"/>
      <c r="P13" s="68" t="s">
        <v>51</v>
      </c>
      <c r="Q13" s="68"/>
      <c r="R13" s="68"/>
      <c r="S13" s="68"/>
      <c r="T13" s="68"/>
      <c r="U13" s="68"/>
      <c r="V13" s="68"/>
      <c r="W13" s="68"/>
      <c r="X13" s="68"/>
      <c r="Y13" s="68"/>
      <c r="Z13" s="58"/>
      <c r="AA13" s="58"/>
    </row>
    <row r="14" spans="12:25" ht="19.5" customHeight="1">
      <c r="L14" s="48"/>
      <c r="M14" s="48"/>
      <c r="N14" s="48"/>
      <c r="O14" s="48"/>
      <c r="P14" s="48"/>
      <c r="Q14" s="50"/>
      <c r="R14" s="50"/>
      <c r="S14" s="50"/>
      <c r="T14" s="50"/>
      <c r="U14" s="50"/>
      <c r="V14" s="50"/>
      <c r="W14" s="50"/>
      <c r="X14" s="50"/>
      <c r="Y14" s="50"/>
    </row>
    <row r="15" spans="1:25" ht="19.5" customHeight="1">
      <c r="A15" s="49" t="s">
        <v>28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</row>
    <row r="17" spans="1:25" ht="19.5" customHeight="1">
      <c r="A17" s="75" t="s">
        <v>5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</row>
    <row r="19" spans="2:28" ht="19.5" customHeight="1">
      <c r="B19" s="3" t="s">
        <v>6</v>
      </c>
      <c r="F19" s="70" t="s">
        <v>53</v>
      </c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1" spans="2:24" ht="19.5" customHeight="1">
      <c r="B21" s="3" t="s">
        <v>7</v>
      </c>
      <c r="I21" s="51"/>
      <c r="J21" s="69">
        <f>'収支精算書 （共同研究事業）'!D27</f>
        <v>1000000</v>
      </c>
      <c r="K21" s="69"/>
      <c r="L21" s="69"/>
      <c r="M21" s="69"/>
      <c r="N21" s="69"/>
      <c r="O21" s="69"/>
      <c r="P21" s="69"/>
      <c r="Q21" s="3" t="s">
        <v>10</v>
      </c>
      <c r="S21" s="51" t="s">
        <v>19</v>
      </c>
      <c r="T21" s="49"/>
      <c r="U21" s="51"/>
      <c r="V21" s="51"/>
      <c r="W21" s="51"/>
      <c r="X21" s="51"/>
    </row>
    <row r="22" spans="6:24" ht="19.5" customHeight="1">
      <c r="F22" s="3" t="s">
        <v>26</v>
      </c>
      <c r="G22" s="69">
        <f>'収支精算書 （共同研究事業）'!D25</f>
        <v>2005000</v>
      </c>
      <c r="H22" s="69"/>
      <c r="I22" s="69"/>
      <c r="J22" s="69"/>
      <c r="K22" s="3" t="s">
        <v>11</v>
      </c>
      <c r="M22" s="49"/>
      <c r="N22" s="67">
        <f>G22*1/2</f>
        <v>1002500</v>
      </c>
      <c r="O22" s="67"/>
      <c r="P22" s="67"/>
      <c r="Q22" s="67"/>
      <c r="R22" s="3" t="s">
        <v>27</v>
      </c>
      <c r="T22" s="49"/>
      <c r="U22" s="52"/>
      <c r="V22" s="52"/>
      <c r="W22" s="52"/>
      <c r="X22" s="52"/>
    </row>
    <row r="24" spans="2:24" ht="19.5" customHeight="1">
      <c r="B24" s="3" t="s">
        <v>8</v>
      </c>
      <c r="I24" s="51"/>
      <c r="J24" s="69">
        <f>'収支精算書 （共同研究事業）'!E27</f>
        <v>1000000</v>
      </c>
      <c r="K24" s="69"/>
      <c r="L24" s="69"/>
      <c r="M24" s="69"/>
      <c r="N24" s="69"/>
      <c r="O24" s="69"/>
      <c r="P24" s="69"/>
      <c r="Q24" s="3" t="s">
        <v>10</v>
      </c>
      <c r="S24" s="51" t="s">
        <v>19</v>
      </c>
      <c r="T24" s="49"/>
      <c r="U24" s="51"/>
      <c r="V24" s="51"/>
      <c r="W24" s="51"/>
      <c r="X24" s="51"/>
    </row>
    <row r="25" spans="6:24" ht="19.5" customHeight="1">
      <c r="F25" s="3" t="s">
        <v>26</v>
      </c>
      <c r="G25" s="66">
        <f>'収支精算書 （共同研究事業）'!E25</f>
        <v>2005000</v>
      </c>
      <c r="H25" s="66"/>
      <c r="I25" s="66"/>
      <c r="J25" s="66"/>
      <c r="K25" s="3" t="s">
        <v>11</v>
      </c>
      <c r="M25" s="49"/>
      <c r="N25" s="67">
        <f>'実績報告書(共同研究事業)'!G25*1/2</f>
        <v>1002500</v>
      </c>
      <c r="O25" s="67"/>
      <c r="P25" s="67"/>
      <c r="Q25" s="67"/>
      <c r="R25" s="3" t="s">
        <v>27</v>
      </c>
      <c r="T25" s="49"/>
      <c r="U25" s="52"/>
      <c r="V25" s="52"/>
      <c r="W25" s="52"/>
      <c r="X25" s="52"/>
    </row>
    <row r="27" spans="2:16" ht="19.5" customHeight="1">
      <c r="B27" s="3" t="s">
        <v>9</v>
      </c>
      <c r="I27" s="71" t="s">
        <v>54</v>
      </c>
      <c r="J27" s="71"/>
      <c r="K27" s="71"/>
      <c r="L27" s="71"/>
      <c r="M27" s="71"/>
      <c r="N27" s="71"/>
      <c r="O27" s="71"/>
      <c r="P27" s="71"/>
    </row>
    <row r="29" s="1" customFormat="1" ht="19.5" customHeight="1"/>
    <row r="30" spans="2:25" s="1" customFormat="1" ht="19.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2:25" s="1" customFormat="1" ht="19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2:25" s="1" customFormat="1" ht="19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</sheetData>
  <sheetProtection/>
  <mergeCells count="16">
    <mergeCell ref="I27:P27"/>
    <mergeCell ref="A3:AB3"/>
    <mergeCell ref="S5:Z5"/>
    <mergeCell ref="Q9:T9"/>
    <mergeCell ref="P10:AA10"/>
    <mergeCell ref="P11:AA11"/>
    <mergeCell ref="A17:Y17"/>
    <mergeCell ref="P12:AA12"/>
    <mergeCell ref="G22:J22"/>
    <mergeCell ref="N22:Q22"/>
    <mergeCell ref="G25:J25"/>
    <mergeCell ref="N25:Q25"/>
    <mergeCell ref="P13:Y13"/>
    <mergeCell ref="J21:P21"/>
    <mergeCell ref="J24:P24"/>
    <mergeCell ref="F19:AB19"/>
  </mergeCells>
  <printOptions/>
  <pageMargins left="0.7874015748031497" right="0.5905511811023623" top="0.7874015748031497" bottom="0.3937007874015748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01"/>
  <sheetViews>
    <sheetView view="pageBreakPreview" zoomScale="91" zoomScaleSheetLayoutView="91" zoomScalePageLayoutView="0" workbookViewId="0" topLeftCell="A1">
      <selection activeCell="C5" sqref="C5"/>
    </sheetView>
  </sheetViews>
  <sheetFormatPr defaultColWidth="9.00390625" defaultRowHeight="13.5"/>
  <cols>
    <col min="1" max="1" width="2.50390625" style="4" customWidth="1"/>
    <col min="2" max="2" width="11.875" style="4" customWidth="1"/>
    <col min="3" max="3" width="24.75390625" style="44" customWidth="1"/>
    <col min="4" max="4" width="22.625" style="45" customWidth="1"/>
    <col min="5" max="5" width="26.875" style="46" customWidth="1"/>
    <col min="6" max="6" width="38.375" style="11" customWidth="1"/>
    <col min="7" max="7" width="4.875" style="4" customWidth="1"/>
    <col min="8" max="16384" width="9.00390625" style="4" customWidth="1"/>
  </cols>
  <sheetData>
    <row r="1" ht="14.25"/>
    <row r="2" ht="23.25" customHeight="1"/>
    <row r="3" spans="2:6" ht="19.5" customHeight="1">
      <c r="B3" s="76" t="s">
        <v>44</v>
      </c>
      <c r="C3" s="76"/>
      <c r="D3" s="76"/>
      <c r="E3" s="76"/>
      <c r="F3" s="76"/>
    </row>
    <row r="4" spans="2:6" ht="19.5" customHeight="1">
      <c r="B4" s="76"/>
      <c r="C4" s="76"/>
      <c r="D4" s="76"/>
      <c r="E4" s="76"/>
      <c r="F4" s="76"/>
    </row>
    <row r="5" spans="1:6" ht="26.25" customHeight="1">
      <c r="A5" s="5"/>
      <c r="B5" s="5"/>
      <c r="C5" s="5"/>
      <c r="D5" s="5"/>
      <c r="E5" s="6" t="s">
        <v>29</v>
      </c>
      <c r="F5" s="59" t="s">
        <v>49</v>
      </c>
    </row>
    <row r="6" spans="1:16" ht="19.5" customHeight="1">
      <c r="A6" s="7" t="s">
        <v>1</v>
      </c>
      <c r="B6" s="7"/>
      <c r="C6" s="8"/>
      <c r="D6" s="9"/>
      <c r="E6" s="10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8.5" customHeight="1">
      <c r="A7" s="12" t="s">
        <v>3</v>
      </c>
      <c r="B7" s="77" t="s">
        <v>14</v>
      </c>
      <c r="C7" s="78"/>
      <c r="D7" s="13" t="s">
        <v>30</v>
      </c>
      <c r="E7" s="14" t="s">
        <v>31</v>
      </c>
      <c r="F7" s="15" t="s">
        <v>4</v>
      </c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28.5" customHeight="1">
      <c r="A8" s="12"/>
      <c r="B8" s="77" t="s">
        <v>15</v>
      </c>
      <c r="C8" s="78"/>
      <c r="D8" s="16">
        <f>D25-D10-D9-D11</f>
        <v>1005000</v>
      </c>
      <c r="E8" s="16">
        <f>E25-E10-E9-E11</f>
        <v>1005000</v>
      </c>
      <c r="F8" s="1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28.5" customHeight="1" thickBot="1">
      <c r="A9" s="12"/>
      <c r="B9" s="79" t="s">
        <v>16</v>
      </c>
      <c r="C9" s="80"/>
      <c r="D9" s="64">
        <v>0</v>
      </c>
      <c r="E9" s="64">
        <v>0</v>
      </c>
      <c r="F9" s="55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28.5" customHeight="1" thickBot="1">
      <c r="A10" s="19"/>
      <c r="B10" s="81" t="s">
        <v>17</v>
      </c>
      <c r="C10" s="82"/>
      <c r="D10" s="20">
        <f>D27</f>
        <v>1000000</v>
      </c>
      <c r="E10" s="20">
        <f>F27</f>
        <v>1000000</v>
      </c>
      <c r="F10" s="21" t="s">
        <v>13</v>
      </c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28.5" customHeight="1">
      <c r="A11" s="12"/>
      <c r="B11" s="83" t="s">
        <v>18</v>
      </c>
      <c r="C11" s="84"/>
      <c r="D11" s="65">
        <v>0</v>
      </c>
      <c r="E11" s="65">
        <v>0</v>
      </c>
      <c r="F11" s="56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28.5" customHeight="1">
      <c r="A12" s="12"/>
      <c r="B12" s="77" t="s">
        <v>32</v>
      </c>
      <c r="C12" s="78"/>
      <c r="D12" s="16">
        <f>SUM(D8:D11)</f>
        <v>2005000</v>
      </c>
      <c r="E12" s="16">
        <f>SUM(E8:E11)</f>
        <v>2005000</v>
      </c>
      <c r="F12" s="1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9.5" customHeight="1">
      <c r="A13" s="19"/>
      <c r="B13" s="24"/>
      <c r="C13" s="25"/>
      <c r="D13" s="26"/>
      <c r="E13" s="27"/>
      <c r="F13" s="28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9.5" customHeight="1">
      <c r="A14" s="7" t="s">
        <v>0</v>
      </c>
      <c r="B14" s="7"/>
      <c r="C14" s="8"/>
      <c r="D14" s="9"/>
      <c r="E14" s="10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38.25" customHeight="1">
      <c r="A15" s="29" t="s">
        <v>2</v>
      </c>
      <c r="B15" s="30" t="s">
        <v>33</v>
      </c>
      <c r="C15" s="31" t="s">
        <v>34</v>
      </c>
      <c r="D15" s="14" t="s">
        <v>35</v>
      </c>
      <c r="E15" s="14" t="s">
        <v>36</v>
      </c>
      <c r="F15" s="15" t="s">
        <v>37</v>
      </c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26.25" customHeight="1">
      <c r="A16" s="32"/>
      <c r="B16" s="90" t="s">
        <v>45</v>
      </c>
      <c r="C16" s="60" t="s">
        <v>55</v>
      </c>
      <c r="D16" s="61">
        <v>1500000</v>
      </c>
      <c r="E16" s="61">
        <v>1500000</v>
      </c>
      <c r="F16" s="62" t="s">
        <v>58</v>
      </c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26.25" customHeight="1">
      <c r="A17" s="32"/>
      <c r="B17" s="91"/>
      <c r="C17" s="60" t="s">
        <v>56</v>
      </c>
      <c r="D17" s="61">
        <v>120000</v>
      </c>
      <c r="E17" s="61">
        <v>120000</v>
      </c>
      <c r="F17" s="63" t="s">
        <v>59</v>
      </c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26.25" customHeight="1">
      <c r="A18" s="32"/>
      <c r="B18" s="91"/>
      <c r="C18" s="60" t="s">
        <v>57</v>
      </c>
      <c r="D18" s="61">
        <v>385000</v>
      </c>
      <c r="E18" s="61">
        <v>385000</v>
      </c>
      <c r="F18" s="63" t="s">
        <v>60</v>
      </c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26.25" customHeight="1">
      <c r="A19" s="32"/>
      <c r="B19" s="91"/>
      <c r="C19" s="60"/>
      <c r="D19" s="61"/>
      <c r="E19" s="61"/>
      <c r="F19" s="63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26.25" customHeight="1">
      <c r="A20" s="32"/>
      <c r="B20" s="91"/>
      <c r="C20" s="36"/>
      <c r="D20" s="34"/>
      <c r="E20" s="34"/>
      <c r="F20" s="35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26.25" customHeight="1">
      <c r="A21" s="32"/>
      <c r="B21" s="91"/>
      <c r="C21" s="36"/>
      <c r="D21" s="34"/>
      <c r="E21" s="34"/>
      <c r="F21" s="35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26.25" customHeight="1">
      <c r="A22" s="32"/>
      <c r="B22" s="91"/>
      <c r="C22" s="36"/>
      <c r="D22" s="34"/>
      <c r="E22" s="34"/>
      <c r="F22" s="35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26.25" customHeight="1">
      <c r="A23" s="32"/>
      <c r="B23" s="92"/>
      <c r="C23" s="33"/>
      <c r="D23" s="34"/>
      <c r="E23" s="37"/>
      <c r="F23" s="35"/>
      <c r="G23" s="38"/>
      <c r="H23" s="7"/>
      <c r="I23" s="7"/>
      <c r="J23" s="7"/>
      <c r="K23" s="7"/>
      <c r="L23" s="7"/>
      <c r="M23" s="7"/>
      <c r="N23" s="7"/>
      <c r="O23" s="7"/>
      <c r="P23" s="7"/>
    </row>
    <row r="24" spans="1:16" ht="19.5" customHeight="1">
      <c r="A24" s="32"/>
      <c r="B24" s="78" t="s">
        <v>38</v>
      </c>
      <c r="C24" s="78"/>
      <c r="D24" s="53"/>
      <c r="E24" s="53"/>
      <c r="F24" s="18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31.5" customHeight="1">
      <c r="A25" s="32"/>
      <c r="B25" s="78"/>
      <c r="C25" s="78"/>
      <c r="D25" s="22">
        <f>SUM(D16:D23)</f>
        <v>2005000</v>
      </c>
      <c r="E25" s="22">
        <f>SUM(E16:E23)</f>
        <v>2005000</v>
      </c>
      <c r="F25" s="23"/>
      <c r="G25" s="7"/>
      <c r="H25" s="7"/>
      <c r="I25" s="7"/>
      <c r="J25" s="7"/>
      <c r="K25" s="7"/>
      <c r="L25" s="39"/>
      <c r="M25" s="7"/>
      <c r="N25" s="7"/>
      <c r="O25" s="7"/>
      <c r="P25" s="7"/>
    </row>
    <row r="26" spans="1:16" ht="28.5" customHeight="1">
      <c r="A26" s="32"/>
      <c r="B26" s="85"/>
      <c r="C26" s="79"/>
      <c r="D26" s="40" t="s">
        <v>39</v>
      </c>
      <c r="E26" s="40" t="s">
        <v>40</v>
      </c>
      <c r="F26" s="18" t="s">
        <v>41</v>
      </c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28.5" customHeight="1">
      <c r="A27" s="7"/>
      <c r="B27" s="86"/>
      <c r="C27" s="87"/>
      <c r="D27" s="41">
        <f>IF(ROUNDDOWN(D25*1/2,-3)&lt;1000000,ROUNDDOWN(D25*1/2,-3),1000000)</f>
        <v>1000000</v>
      </c>
      <c r="E27" s="42">
        <f>IF(ROUNDDOWN(E25*1/2,-3)&lt;1000000,ROUNDDOWN(E25*1/2,-3),1000000)</f>
        <v>1000000</v>
      </c>
      <c r="F27" s="54">
        <f>IF(IF(D27&lt;=E27,D27,E27)&lt;=1000000,IF(D27&lt;=E27,D27,E27),1000000)</f>
        <v>1000000</v>
      </c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2:6" ht="19.5" customHeight="1">
      <c r="B28" s="88" t="s">
        <v>42</v>
      </c>
      <c r="C28" s="88"/>
      <c r="D28" s="88"/>
      <c r="E28" s="88"/>
      <c r="F28" s="88"/>
    </row>
    <row r="29" spans="2:13" ht="30" customHeight="1">
      <c r="B29" s="89" t="s">
        <v>43</v>
      </c>
      <c r="C29" s="89"/>
      <c r="D29" s="89"/>
      <c r="E29" s="89"/>
      <c r="F29" s="89"/>
      <c r="M29" s="43"/>
    </row>
    <row r="30" ht="19.5" customHeight="1">
      <c r="F30" s="47"/>
    </row>
    <row r="31" ht="19.5" customHeight="1">
      <c r="F31" s="47"/>
    </row>
    <row r="32" ht="19.5" customHeight="1">
      <c r="F32" s="47"/>
    </row>
    <row r="33" spans="1:16" ht="19.5" customHeight="1">
      <c r="A33" s="7"/>
      <c r="B33" s="7"/>
      <c r="C33" s="8"/>
      <c r="D33" s="9"/>
      <c r="E33" s="10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9.5" customHeight="1">
      <c r="A34" s="7"/>
      <c r="B34" s="7"/>
      <c r="C34" s="8"/>
      <c r="D34" s="9"/>
      <c r="E34" s="10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9.5" customHeight="1">
      <c r="A35" s="7"/>
      <c r="B35" s="7"/>
      <c r="C35" s="8"/>
      <c r="D35" s="9"/>
      <c r="E35" s="10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9.5" customHeight="1">
      <c r="A36" s="7"/>
      <c r="B36" s="7"/>
      <c r="C36" s="8"/>
      <c r="D36" s="9"/>
      <c r="E36" s="10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19.5" customHeight="1">
      <c r="A37" s="7"/>
      <c r="B37" s="7"/>
      <c r="C37" s="8"/>
      <c r="D37" s="9"/>
      <c r="E37" s="10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19.5" customHeight="1">
      <c r="A38" s="7"/>
      <c r="B38" s="7"/>
      <c r="C38" s="8"/>
      <c r="D38" s="9"/>
      <c r="E38" s="10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9.5" customHeight="1">
      <c r="A39" s="7"/>
      <c r="B39" s="7"/>
      <c r="C39" s="8"/>
      <c r="D39" s="9"/>
      <c r="E39" s="10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9.5" customHeight="1">
      <c r="A40" s="7"/>
      <c r="B40" s="7"/>
      <c r="C40" s="8"/>
      <c r="D40" s="9"/>
      <c r="E40" s="10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9.5" customHeight="1">
      <c r="A41" s="7"/>
      <c r="B41" s="7"/>
      <c r="C41" s="8"/>
      <c r="D41" s="9"/>
      <c r="E41" s="10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9.5" customHeight="1">
      <c r="A42" s="7"/>
      <c r="B42" s="7"/>
      <c r="C42" s="8"/>
      <c r="D42" s="9"/>
      <c r="E42" s="10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19.5" customHeight="1">
      <c r="A43" s="7"/>
      <c r="B43" s="7"/>
      <c r="C43" s="8"/>
      <c r="D43" s="9"/>
      <c r="E43" s="10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19.5" customHeight="1">
      <c r="A44" s="7"/>
      <c r="B44" s="7"/>
      <c r="C44" s="8"/>
      <c r="D44" s="9"/>
      <c r="E44" s="10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19.5" customHeight="1">
      <c r="A45" s="7"/>
      <c r="B45" s="7"/>
      <c r="C45" s="8"/>
      <c r="D45" s="9"/>
      <c r="E45" s="10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19.5" customHeight="1">
      <c r="A46" s="7"/>
      <c r="B46" s="7"/>
      <c r="C46" s="8"/>
      <c r="D46" s="9"/>
      <c r="E46" s="10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9.5" customHeight="1">
      <c r="A47" s="7"/>
      <c r="B47" s="7"/>
      <c r="C47" s="8"/>
      <c r="D47" s="9"/>
      <c r="E47" s="10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9.5" customHeight="1">
      <c r="A48" s="7"/>
      <c r="B48" s="7"/>
      <c r="C48" s="8"/>
      <c r="D48" s="9"/>
      <c r="E48" s="10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9.5" customHeight="1">
      <c r="A49" s="7"/>
      <c r="B49" s="7"/>
      <c r="C49" s="8"/>
      <c r="D49" s="9"/>
      <c r="E49" s="10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9.5" customHeight="1">
      <c r="A50" s="7"/>
      <c r="B50" s="7"/>
      <c r="C50" s="8"/>
      <c r="D50" s="9"/>
      <c r="E50" s="10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19.5" customHeight="1">
      <c r="A51" s="7"/>
      <c r="B51" s="7"/>
      <c r="C51" s="8"/>
      <c r="D51" s="9"/>
      <c r="E51" s="10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9.5" customHeight="1">
      <c r="A52" s="7"/>
      <c r="B52" s="7"/>
      <c r="C52" s="8"/>
      <c r="D52" s="9"/>
      <c r="E52" s="10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19.5" customHeight="1">
      <c r="A53" s="7"/>
      <c r="B53" s="7"/>
      <c r="C53" s="8"/>
      <c r="D53" s="9"/>
      <c r="E53" s="10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9.5" customHeight="1">
      <c r="A54" s="7"/>
      <c r="B54" s="7"/>
      <c r="C54" s="8"/>
      <c r="D54" s="9"/>
      <c r="E54" s="10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9.5" customHeight="1">
      <c r="A55" s="7"/>
      <c r="B55" s="7"/>
      <c r="C55" s="8"/>
      <c r="D55" s="9"/>
      <c r="E55" s="10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9.5" customHeight="1">
      <c r="A56" s="7"/>
      <c r="B56" s="7"/>
      <c r="C56" s="8"/>
      <c r="D56" s="9"/>
      <c r="E56" s="10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19.5" customHeight="1">
      <c r="A57" s="7"/>
      <c r="B57" s="7"/>
      <c r="C57" s="8"/>
      <c r="D57" s="9"/>
      <c r="E57" s="10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ht="19.5" customHeight="1">
      <c r="A58" s="7"/>
      <c r="B58" s="7"/>
      <c r="C58" s="8"/>
      <c r="D58" s="9"/>
      <c r="E58" s="10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19.5" customHeight="1">
      <c r="A59" s="7"/>
      <c r="B59" s="7"/>
      <c r="C59" s="8"/>
      <c r="D59" s="9"/>
      <c r="E59" s="10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19.5" customHeight="1">
      <c r="A60" s="7"/>
      <c r="B60" s="7"/>
      <c r="C60" s="8"/>
      <c r="D60" s="9"/>
      <c r="E60" s="10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19.5" customHeight="1">
      <c r="A61" s="7"/>
      <c r="B61" s="7"/>
      <c r="C61" s="8"/>
      <c r="D61" s="9"/>
      <c r="E61" s="10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ht="19.5" customHeight="1">
      <c r="A62" s="7"/>
      <c r="B62" s="7"/>
      <c r="C62" s="8"/>
      <c r="D62" s="9"/>
      <c r="E62" s="10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19.5" customHeight="1">
      <c r="A63" s="7"/>
      <c r="B63" s="7"/>
      <c r="C63" s="8"/>
      <c r="D63" s="9"/>
      <c r="E63" s="10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9.5" customHeight="1">
      <c r="A64" s="7"/>
      <c r="B64" s="7"/>
      <c r="C64" s="8"/>
      <c r="D64" s="9"/>
      <c r="E64" s="10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19.5" customHeight="1">
      <c r="A65" s="7"/>
      <c r="B65" s="7"/>
      <c r="C65" s="8"/>
      <c r="D65" s="9"/>
      <c r="E65" s="10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19.5" customHeight="1">
      <c r="A66" s="7"/>
      <c r="B66" s="7"/>
      <c r="C66" s="8"/>
      <c r="D66" s="9"/>
      <c r="E66" s="10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ht="19.5" customHeight="1">
      <c r="A67" s="7"/>
      <c r="B67" s="7"/>
      <c r="C67" s="8"/>
      <c r="D67" s="9"/>
      <c r="E67" s="10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19.5" customHeight="1">
      <c r="A68" s="7"/>
      <c r="B68" s="7"/>
      <c r="C68" s="8"/>
      <c r="D68" s="9"/>
      <c r="E68" s="10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19.5" customHeight="1">
      <c r="A69" s="7"/>
      <c r="B69" s="7"/>
      <c r="C69" s="8"/>
      <c r="D69" s="9"/>
      <c r="E69" s="10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19.5" customHeight="1">
      <c r="A70" s="7"/>
      <c r="B70" s="7"/>
      <c r="C70" s="8"/>
      <c r="D70" s="9"/>
      <c r="E70" s="10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ht="19.5" customHeight="1">
      <c r="A71" s="7"/>
      <c r="B71" s="7"/>
      <c r="C71" s="8"/>
      <c r="D71" s="9"/>
      <c r="E71" s="10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19.5" customHeight="1">
      <c r="A72" s="7"/>
      <c r="B72" s="7"/>
      <c r="C72" s="8"/>
      <c r="D72" s="9"/>
      <c r="E72" s="10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19.5" customHeight="1">
      <c r="A73" s="7"/>
      <c r="B73" s="7"/>
      <c r="C73" s="8"/>
      <c r="D73" s="9"/>
      <c r="E73" s="10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19.5" customHeight="1">
      <c r="A74" s="7"/>
      <c r="B74" s="7"/>
      <c r="C74" s="8"/>
      <c r="D74" s="9"/>
      <c r="E74" s="10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ht="19.5" customHeight="1">
      <c r="A75" s="7"/>
      <c r="B75" s="7"/>
      <c r="C75" s="8"/>
      <c r="D75" s="9"/>
      <c r="E75" s="10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ht="19.5" customHeight="1">
      <c r="A76" s="7"/>
      <c r="B76" s="7"/>
      <c r="C76" s="8"/>
      <c r="D76" s="9"/>
      <c r="E76" s="10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16" ht="19.5" customHeight="1">
      <c r="A77" s="7"/>
      <c r="B77" s="7"/>
      <c r="C77" s="8"/>
      <c r="D77" s="9"/>
      <c r="E77" s="10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 ht="19.5" customHeight="1">
      <c r="A78" s="7"/>
      <c r="B78" s="7"/>
      <c r="C78" s="8"/>
      <c r="D78" s="9"/>
      <c r="E78" s="10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 ht="19.5" customHeight="1">
      <c r="A79" s="7"/>
      <c r="B79" s="7"/>
      <c r="C79" s="8"/>
      <c r="D79" s="9"/>
      <c r="E79" s="10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ht="19.5" customHeight="1">
      <c r="A80" s="7"/>
      <c r="B80" s="7"/>
      <c r="C80" s="8"/>
      <c r="D80" s="9"/>
      <c r="E80" s="10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 ht="19.5" customHeight="1">
      <c r="A81" s="7"/>
      <c r="B81" s="7"/>
      <c r="C81" s="8"/>
      <c r="D81" s="9"/>
      <c r="E81" s="10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1:16" ht="19.5" customHeight="1">
      <c r="A82" s="7"/>
      <c r="B82" s="7"/>
      <c r="C82" s="8"/>
      <c r="D82" s="9"/>
      <c r="E82" s="10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 ht="19.5" customHeight="1">
      <c r="A83" s="7"/>
      <c r="B83" s="7"/>
      <c r="C83" s="8"/>
      <c r="D83" s="9"/>
      <c r="E83" s="10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 ht="19.5" customHeight="1">
      <c r="A84" s="7"/>
      <c r="B84" s="7"/>
      <c r="C84" s="8"/>
      <c r="D84" s="9"/>
      <c r="E84" s="10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 ht="19.5" customHeight="1">
      <c r="A85" s="7"/>
      <c r="B85" s="7"/>
      <c r="C85" s="8"/>
      <c r="D85" s="9"/>
      <c r="E85" s="10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1:16" ht="19.5" customHeight="1">
      <c r="A86" s="7"/>
      <c r="B86" s="7"/>
      <c r="C86" s="8"/>
      <c r="D86" s="9"/>
      <c r="E86" s="10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1:16" ht="19.5" customHeight="1">
      <c r="A87" s="7"/>
      <c r="B87" s="7"/>
      <c r="C87" s="8"/>
      <c r="D87" s="9"/>
      <c r="E87" s="10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1:16" ht="19.5" customHeight="1">
      <c r="A88" s="7"/>
      <c r="B88" s="7"/>
      <c r="C88" s="8"/>
      <c r="D88" s="9"/>
      <c r="E88" s="10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1:16" ht="19.5" customHeight="1">
      <c r="A89" s="7"/>
      <c r="B89" s="7"/>
      <c r="C89" s="8"/>
      <c r="D89" s="9"/>
      <c r="E89" s="10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6" ht="19.5" customHeight="1">
      <c r="A90" s="7"/>
      <c r="B90" s="7"/>
      <c r="C90" s="8"/>
      <c r="D90" s="9"/>
      <c r="E90" s="10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 ht="19.5" customHeight="1">
      <c r="A91" s="7"/>
      <c r="B91" s="7"/>
      <c r="C91" s="8"/>
      <c r="D91" s="9"/>
      <c r="E91" s="10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6" ht="19.5" customHeight="1">
      <c r="A92" s="7"/>
      <c r="B92" s="7"/>
      <c r="C92" s="8"/>
      <c r="D92" s="9"/>
      <c r="E92" s="10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6" ht="19.5" customHeight="1">
      <c r="A93" s="7"/>
      <c r="B93" s="7"/>
      <c r="C93" s="8"/>
      <c r="D93" s="9"/>
      <c r="E93" s="10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 ht="19.5" customHeight="1">
      <c r="A94" s="7"/>
      <c r="B94" s="7"/>
      <c r="C94" s="8"/>
      <c r="D94" s="9"/>
      <c r="E94" s="10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6" ht="19.5" customHeight="1">
      <c r="A95" s="7"/>
      <c r="B95" s="7"/>
      <c r="C95" s="8"/>
      <c r="D95" s="9"/>
      <c r="E95" s="10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6" ht="19.5" customHeight="1">
      <c r="A96" s="7"/>
      <c r="B96" s="7"/>
      <c r="C96" s="8"/>
      <c r="D96" s="9"/>
      <c r="E96" s="10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 ht="19.5" customHeight="1">
      <c r="A97" s="7"/>
      <c r="B97" s="7"/>
      <c r="C97" s="8"/>
      <c r="D97" s="9"/>
      <c r="E97" s="10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ht="19.5" customHeight="1">
      <c r="A98" s="7"/>
      <c r="B98" s="7"/>
      <c r="C98" s="8"/>
      <c r="D98" s="9"/>
      <c r="E98" s="10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1:16" ht="19.5" customHeight="1">
      <c r="A99" s="7"/>
      <c r="B99" s="7"/>
      <c r="C99" s="8"/>
      <c r="D99" s="9"/>
      <c r="E99" s="10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19.5" customHeight="1">
      <c r="A100" s="7"/>
      <c r="B100" s="7"/>
      <c r="C100" s="8"/>
      <c r="D100" s="9"/>
      <c r="E100" s="10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1:16" ht="19.5" customHeight="1">
      <c r="A101" s="7"/>
      <c r="B101" s="7"/>
      <c r="C101" s="8"/>
      <c r="D101" s="9"/>
      <c r="E101" s="10"/>
      <c r="G101" s="7"/>
      <c r="H101" s="7"/>
      <c r="I101" s="7"/>
      <c r="J101" s="7"/>
      <c r="K101" s="7"/>
      <c r="L101" s="7"/>
      <c r="M101" s="7"/>
      <c r="N101" s="7"/>
      <c r="O101" s="7"/>
      <c r="P101" s="7"/>
    </row>
  </sheetData>
  <sheetProtection/>
  <mergeCells count="12">
    <mergeCell ref="B26:C27"/>
    <mergeCell ref="B28:F28"/>
    <mergeCell ref="B29:F29"/>
    <mergeCell ref="B12:C12"/>
    <mergeCell ref="B24:C25"/>
    <mergeCell ref="B16:B23"/>
    <mergeCell ref="B3:F4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fitToHeight="1" fitToWidth="1" horizontalDpi="600" verticalDpi="600" orientation="portrait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Windows ユーザー</cp:lastModifiedBy>
  <cp:lastPrinted>2024-03-13T09:14:34Z</cp:lastPrinted>
  <dcterms:created xsi:type="dcterms:W3CDTF">2011-02-08T09:51:34Z</dcterms:created>
  <dcterms:modified xsi:type="dcterms:W3CDTF">2024-03-13T09:14:38Z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000800b6000000000000010262b10207f74006b004c800</vt:lpwstr>
  </property>
</Properties>
</file>